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masters\Desktop\"/>
    </mc:Choice>
  </mc:AlternateContent>
  <bookViews>
    <workbookView xWindow="28680" yWindow="-120" windowWidth="29040" windowHeight="15840" activeTab="2"/>
  </bookViews>
  <sheets>
    <sheet name="Information Sheet" sheetId="3" r:id="rId1"/>
    <sheet name="Service Line Inventory Template" sheetId="2" r:id="rId2"/>
    <sheet name="Inventory Summary" sheetId="8" r:id="rId3"/>
  </sheets>
  <definedNames>
    <definedName name="_xlnm.Print_Area" localSheetId="2">'Inventory Summary'!$A$1:$I$44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8" l="1"/>
  <c r="G30" i="8"/>
  <c r="G29" i="8"/>
  <c r="G28" i="8"/>
  <c r="G27" i="8"/>
  <c r="G26" i="8"/>
  <c r="E31" i="8"/>
  <c r="E30" i="8"/>
  <c r="E29" i="8"/>
  <c r="E27" i="8"/>
  <c r="E26" i="8"/>
  <c r="Q501" i="2"/>
  <c r="D20" i="8" l="1"/>
  <c r="Q5" i="2"/>
  <c r="F20" i="8"/>
  <c r="F21" i="8"/>
  <c r="D21" i="8"/>
  <c r="C20" i="8"/>
  <c r="H21" i="8"/>
  <c r="C21" i="8"/>
  <c r="H20" i="8"/>
  <c r="Q2" i="2"/>
  <c r="Q3" i="2"/>
  <c r="Q4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G15" i="8" l="1"/>
  <c r="G16" i="8"/>
  <c r="G17" i="8"/>
  <c r="G14" i="8"/>
  <c r="C22" i="8"/>
  <c r="D22" i="8"/>
  <c r="F22" i="8"/>
  <c r="H22" i="8"/>
  <c r="G13" i="8" l="1"/>
  <c r="G12" i="8" s="1"/>
</calcChain>
</file>

<file path=xl/sharedStrings.xml><?xml version="1.0" encoding="utf-8"?>
<sst xmlns="http://schemas.openxmlformats.org/spreadsheetml/2006/main" count="3107" uniqueCount="347">
  <si>
    <t>Information and Instructions</t>
  </si>
  <si>
    <t>Tabs</t>
  </si>
  <si>
    <t>Description</t>
  </si>
  <si>
    <t>Service Line Inventory Template</t>
  </si>
  <si>
    <t>To be filled out with service line information</t>
  </si>
  <si>
    <t>Inventory Summary Form</t>
  </si>
  <si>
    <t>Summary of data from Service Line Inventory Worksheet</t>
  </si>
  <si>
    <t>Public-side Service Line Information Keys</t>
  </si>
  <si>
    <t>Lead Gooseneck, Pigtail or Connector Currently Present?</t>
  </si>
  <si>
    <t>Current Public Side SL Material</t>
  </si>
  <si>
    <t>Was Public SL Material Ever Previously Lead?</t>
  </si>
  <si>
    <t>Public SL Material Verification Method</t>
  </si>
  <si>
    <t>Public SL Size</t>
  </si>
  <si>
    <t>Customer SL Material</t>
  </si>
  <si>
    <t>Yes</t>
  </si>
  <si>
    <t>Lead including lead-lined galvanized</t>
  </si>
  <si>
    <t>Records</t>
  </si>
  <si>
    <t>No</t>
  </si>
  <si>
    <t>Copper</t>
  </si>
  <si>
    <t>Field Inspection</t>
  </si>
  <si>
    <r>
      <t xml:space="preserve">1" &lt; SL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1.5"</t>
    </r>
  </si>
  <si>
    <t>Unknown</t>
  </si>
  <si>
    <t>Galvanized</t>
  </si>
  <si>
    <t>Excavation</t>
  </si>
  <si>
    <r>
      <t xml:space="preserve">1.5" &lt; SL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2"</t>
    </r>
  </si>
  <si>
    <t>Plastic</t>
  </si>
  <si>
    <t>larger than 2"</t>
  </si>
  <si>
    <t>Known Other</t>
  </si>
  <si>
    <t>Statistical Analysis/Predictive Model</t>
  </si>
  <si>
    <t>unknown</t>
  </si>
  <si>
    <t>Unknown but could be lead</t>
  </si>
  <si>
    <t>Not Verified</t>
  </si>
  <si>
    <t>Unknown but unlikely lead</t>
  </si>
  <si>
    <t>Customer Side Service Line Information Keys</t>
  </si>
  <si>
    <t>Customer SL Material Verification Method</t>
  </si>
  <si>
    <t>Lead Solder Present?</t>
  </si>
  <si>
    <t>Building Type</t>
  </si>
  <si>
    <t>Customer SL Size</t>
  </si>
  <si>
    <t>Single Family</t>
  </si>
  <si>
    <t>Multi Family</t>
  </si>
  <si>
    <t>School or Childcare</t>
  </si>
  <si>
    <t>Business</t>
  </si>
  <si>
    <t>Entire Service Line Inventory Categories</t>
  </si>
  <si>
    <t>SL Category</t>
  </si>
  <si>
    <t>Lead</t>
  </si>
  <si>
    <t>GSLRR</t>
  </si>
  <si>
    <t>Non-Lead</t>
  </si>
  <si>
    <t>Unknown - Lead Status Unknown</t>
  </si>
  <si>
    <t>Street Address</t>
  </si>
  <si>
    <t>Town</t>
  </si>
  <si>
    <t>Current Public Side SL Material ⓘ</t>
  </si>
  <si>
    <t>Public SL Material Verification Method ⓘ</t>
  </si>
  <si>
    <t>Public SL Installation or Replacement Date</t>
  </si>
  <si>
    <t>Customer SL Material ⓘ</t>
  </si>
  <si>
    <t>Customer SL Material Verification Method ⓘ</t>
  </si>
  <si>
    <t>Customer SL Installation or Replacement Date</t>
  </si>
  <si>
    <t>SL Category ⓘ</t>
  </si>
  <si>
    <t>Note</t>
  </si>
  <si>
    <t>Summary of Lead Service Line Inventory</t>
  </si>
  <si>
    <t>I. System Information</t>
  </si>
  <si>
    <t>Water System Name</t>
  </si>
  <si>
    <t>PWS ID Number</t>
  </si>
  <si>
    <t>Contact Name</t>
  </si>
  <si>
    <t>Contact Phone Number</t>
  </si>
  <si>
    <t>Contact Email Address</t>
  </si>
  <si>
    <t>III. Summary of Inventory</t>
  </si>
  <si>
    <t>Total Number of Service Lines in the Distribution System</t>
  </si>
  <si>
    <t>Total Number of Identified Service Lines</t>
  </si>
  <si>
    <t>Total Number of Lead Service Lines</t>
  </si>
  <si>
    <t>Total Number of GSLRR</t>
  </si>
  <si>
    <t>Total Number of Non-LSL</t>
  </si>
  <si>
    <t>Total Number of Unknown Service Lines</t>
  </si>
  <si>
    <t>Service Lines</t>
  </si>
  <si>
    <t>GSL or GSLRR</t>
  </si>
  <si>
    <t>PWS - Side Service Lines</t>
  </si>
  <si>
    <t>GSL</t>
  </si>
  <si>
    <t>Customer - Side Service Lines</t>
  </si>
  <si>
    <t>Service Line Identification Methods</t>
  </si>
  <si>
    <t>Identification Methods</t>
  </si>
  <si>
    <t>PWS- Side SLs</t>
  </si>
  <si>
    <t>Customer-Side SLs</t>
  </si>
  <si>
    <t>Historical Records</t>
  </si>
  <si>
    <t>IV. Inventory Availability - The inventory must be available to public</t>
  </si>
  <si>
    <r>
      <rPr>
        <b/>
        <sz val="11"/>
        <color theme="1"/>
        <rFont val="Arial"/>
        <family val="2"/>
      </rPr>
      <t>If 50,000 customers or greater:</t>
    </r>
    <r>
      <rPr>
        <sz val="11"/>
        <color theme="1"/>
        <rFont val="Arial"/>
        <family val="2"/>
      </rPr>
      <t xml:space="preserve"> Posting the inventory online water system's website.</t>
    </r>
  </si>
  <si>
    <t>Address:</t>
  </si>
  <si>
    <r>
      <rPr>
        <b/>
        <sz val="11"/>
        <color theme="1"/>
        <rFont val="Arial"/>
        <family val="2"/>
      </rPr>
      <t>If under 50,000 customers:</t>
    </r>
    <r>
      <rPr>
        <sz val="11"/>
        <color theme="1"/>
        <rFont val="Arial"/>
        <family val="2"/>
      </rPr>
      <t xml:space="preserve"> Explain how to access the inventory</t>
    </r>
  </si>
  <si>
    <t>V. Certifications</t>
  </si>
  <si>
    <t>By submitting this form, I have verified and certify the information listed in this form is true and accurate to the best of my knowledge and belief.</t>
  </si>
  <si>
    <t xml:space="preserve"> Name</t>
  </si>
  <si>
    <t>Title</t>
  </si>
  <si>
    <t xml:space="preserve"> Date</t>
  </si>
  <si>
    <t>Sequential Sampling</t>
  </si>
  <si>
    <t>Upto 1"</t>
  </si>
  <si>
    <t>Zip Code</t>
  </si>
  <si>
    <t>Lead Service Line Inventory Template Workbook</t>
  </si>
  <si>
    <t>Inventory Summary Workbook</t>
  </si>
  <si>
    <t>• Do not fill out Section III, "Summary of Inventory." The section will be automatically filled based on information provided in the LSL Template workbook.</t>
  </si>
  <si>
    <t>• The Service Line Inventory Template is to be filled out with one row for each service line.</t>
  </si>
  <si>
    <t>• Columns with headings in blue are required or mandatory entries to be considered complete.</t>
  </si>
  <si>
    <t>• Headers with an ⓘ symbol will display additional information if clicked on.</t>
  </si>
  <si>
    <t>• The options for all drop down response columns are listed below.</t>
  </si>
  <si>
    <t>Other including Multiuse</t>
  </si>
  <si>
    <t>Other</t>
  </si>
  <si>
    <t>NA</t>
  </si>
  <si>
    <t>Customer Identification with Photo or Other Verification</t>
  </si>
  <si>
    <t>Customer Identification with Photo or other Verification</t>
  </si>
  <si>
    <t>II. Contact Information for Owner / Licensed Operator of Record Completing the Form</t>
  </si>
  <si>
    <t>POU or POE Treatment Present?</t>
  </si>
  <si>
    <t>POU or POE Treatment Present? ⓘ</t>
  </si>
  <si>
    <r>
      <rPr>
        <b/>
        <sz val="12"/>
        <color rgb="FFFF0000"/>
        <rFont val="Arial"/>
        <family val="2"/>
      </rPr>
      <t>Name your inventory as LSLI_NYPWSID#. For example:</t>
    </r>
    <r>
      <rPr>
        <b/>
        <sz val="10"/>
        <color rgb="FFFF0000"/>
        <rFont val="Arial"/>
        <family val="2"/>
      </rPr>
      <t xml:space="preserve">
</t>
    </r>
    <r>
      <rPr>
        <b/>
        <sz val="12"/>
        <color rgb="FFFF0000"/>
        <rFont val="Arial"/>
        <family val="2"/>
      </rPr>
      <t>LSLI_NY1234567</t>
    </r>
  </si>
  <si>
    <t>107 BROOKSIDE DR</t>
  </si>
  <si>
    <t>114 BROOKSIDE DR</t>
  </si>
  <si>
    <t>116 BROOKSIDE DR</t>
  </si>
  <si>
    <t>122 BROOKSIDE DR</t>
  </si>
  <si>
    <t>132 BROOKSIDE DR</t>
  </si>
  <si>
    <t>BROOKSIDE DR</t>
  </si>
  <si>
    <t>215 COMSTOCK AVE</t>
  </si>
  <si>
    <t>303 COMSTOCK AVE</t>
  </si>
  <si>
    <t>305 COMSTOCK AVE</t>
  </si>
  <si>
    <t>401 COMSTOCK AVE</t>
  </si>
  <si>
    <t>403 COMSTOCK AVE</t>
  </si>
  <si>
    <t>405 COMSTOCK AVE</t>
  </si>
  <si>
    <t>103 COUNTRY VIEW</t>
  </si>
  <si>
    <t>111 COUNTRY VIEW</t>
  </si>
  <si>
    <t>117 COUNTRY VIEW</t>
  </si>
  <si>
    <t>118 COUNTRY VIEW</t>
  </si>
  <si>
    <t>123 COUNTRY VIEW</t>
  </si>
  <si>
    <t>129 COUNTRY VIEW</t>
  </si>
  <si>
    <t>130 COUNTRY VIEW</t>
  </si>
  <si>
    <t>135 COUNTRY VIEW</t>
  </si>
  <si>
    <t>102 EDGEBROOK ESTATE CIRCLE</t>
  </si>
  <si>
    <t>103 EDGEBROOK ESTATE CIRCLE</t>
  </si>
  <si>
    <t>104 EDGEBROOK ESTATE CIRCLE</t>
  </si>
  <si>
    <t>105 EDGEBROOK ESTATE CIRCLE</t>
  </si>
  <si>
    <t>106 EDGEBROOK ESTATE CIRCLE</t>
  </si>
  <si>
    <t>107 EDGEBROOK ESTATE CIRCLE</t>
  </si>
  <si>
    <t>108 EDGEBROOK ESTATE CIRCLE</t>
  </si>
  <si>
    <t>109 EDGEBROOK ESTATE CIRCLE</t>
  </si>
  <si>
    <t>110 EDGEBROOK ESTATE CIRCLE</t>
  </si>
  <si>
    <t>111 EDGEBROOK ESTATE CIRCLE</t>
  </si>
  <si>
    <t>112 EDGEBROOK ESTATE CIRCLE</t>
  </si>
  <si>
    <t>113 EDGEBROOK ESTATE CIRCLE</t>
  </si>
  <si>
    <t>114 EDGEBROOK ESTATE CIRCLE</t>
  </si>
  <si>
    <t>116 EDGEBROOK ESTATE CIRCLE</t>
  </si>
  <si>
    <t>118 EDGEBROOK ESTATE CIRCLE</t>
  </si>
  <si>
    <t>120 EDGEBROOK ESTATE CIRCLE</t>
  </si>
  <si>
    <t>122 EDGEBROOK ESTATE CIRCLE</t>
  </si>
  <si>
    <t>124 EDGEBROOK ESTATE CIRCLE</t>
  </si>
  <si>
    <t>125 EDGEBROOK ESTATE CIRCLE</t>
  </si>
  <si>
    <t>126 EDGEBROOK ESTATE CIRCLE</t>
  </si>
  <si>
    <t>127 EDGEBROOK ESTATE CIRCLE</t>
  </si>
  <si>
    <t>128 EDGEBROOK ESTATE CIRCLE</t>
  </si>
  <si>
    <t>129 EDGEBROOK ESTATE CIRCLE</t>
  </si>
  <si>
    <t>130 EDGEBROOK ESTATE CIRCLE</t>
  </si>
  <si>
    <t>131 EDGEBROOK ESTATE CIRCLE</t>
  </si>
  <si>
    <t>132 EDGEBROOK ESTATE CIRCLE</t>
  </si>
  <si>
    <t>133 EDGEBROOK ESTATE CIRCLE</t>
  </si>
  <si>
    <t>134 EDGEBROOK ESTATE CIRCLE</t>
  </si>
  <si>
    <t>135 EDGEBROOK ESTATE CIRCLE</t>
  </si>
  <si>
    <t>136 EDGEBROOK ESTATE CIRCLE</t>
  </si>
  <si>
    <t>138 EDGEBROOK ESTATE CIRCLE</t>
  </si>
  <si>
    <t>140 EDGEBROOK ESTATE CIRCLE</t>
  </si>
  <si>
    <t>142 EDGEBROOK ESTATE CIRCLE</t>
  </si>
  <si>
    <t>143 EDGEBROOK ESTATE CIRCLE</t>
  </si>
  <si>
    <t>144 EDGEBROOK ESTATE CIRCLE</t>
  </si>
  <si>
    <t>145 EDGEBROOK ESTATE CIRCLE</t>
  </si>
  <si>
    <t>146 EDGEBROOK ESTATE CIRCLE</t>
  </si>
  <si>
    <t>147 EDGEBROOK ESTATE CIRCLE</t>
  </si>
  <si>
    <t>148 EDGEBROOK ESTATE CIRCLE</t>
  </si>
  <si>
    <t>150 EDGEBROOK ESTATE CIRCLE</t>
  </si>
  <si>
    <t>152 EDGEBROOK ESTATE CIRCLE</t>
  </si>
  <si>
    <t>104 EIGHTH AVE</t>
  </si>
  <si>
    <t>110 EIGHTH AVE</t>
  </si>
  <si>
    <t>115 EIGHTH AVE</t>
  </si>
  <si>
    <t>116 EIGHTH AVE</t>
  </si>
  <si>
    <t>118 EIGHTH AVE</t>
  </si>
  <si>
    <t>123 EIGHTH AVE</t>
  </si>
  <si>
    <t>126 EIGHTH AVE</t>
  </si>
  <si>
    <t>127 EIGHTH AVE</t>
  </si>
  <si>
    <t>131 EIGHTH AVE</t>
  </si>
  <si>
    <t>134 EIGHTH AVE</t>
  </si>
  <si>
    <t>138 EIGHTH AVE</t>
  </si>
  <si>
    <t>139 EIGHTH AVE</t>
  </si>
  <si>
    <t>146 EIGHTH AVE</t>
  </si>
  <si>
    <t>151 EIGHTH AVE</t>
  </si>
  <si>
    <t>152 EIGHTH AVE</t>
  </si>
  <si>
    <t>406 FIFTH AVE EXT</t>
  </si>
  <si>
    <t>411 FIFTH AVE EXT</t>
  </si>
  <si>
    <t>412 FIFTH AVE EXT</t>
  </si>
  <si>
    <t>417 FIFTH AVE EXT</t>
  </si>
  <si>
    <t>419 FIFTH AVE EXT</t>
  </si>
  <si>
    <t>420 FIFTH AVE EXT</t>
  </si>
  <si>
    <t>426 FIFTH AVE EXT</t>
  </si>
  <si>
    <t>429 FIFTH AVE EXT</t>
  </si>
  <si>
    <t>434 FIFTH AVE EXT</t>
  </si>
  <si>
    <t>439 FIFTH AVE EXT</t>
  </si>
  <si>
    <t>440 FIFTH AVE EXT</t>
  </si>
  <si>
    <t>446 FIFTH AVE EXT</t>
  </si>
  <si>
    <t>447 FIFTH AVE EXT</t>
  </si>
  <si>
    <t>452 FIFTH AVE EXT</t>
  </si>
  <si>
    <t>455 FIFTH AVE EXT</t>
  </si>
  <si>
    <t>456 FIFTH AVE EXT</t>
  </si>
  <si>
    <t>458 FIFTH AVE EXT</t>
  </si>
  <si>
    <t>461 FIFTH AVE EXT</t>
  </si>
  <si>
    <t>467 FIFTH AVE EXT</t>
  </si>
  <si>
    <t>468 FIFTH AVE EXT</t>
  </si>
  <si>
    <t>471 FIFTH AVE EXT</t>
  </si>
  <si>
    <t>600 FIRST AVE EXT</t>
  </si>
  <si>
    <t>601 FIRST AVE EXT</t>
  </si>
  <si>
    <t>602 FIRST AVE EXT</t>
  </si>
  <si>
    <t>604 FIRST AVE EXT</t>
  </si>
  <si>
    <t>605 FIRST AVE EXT</t>
  </si>
  <si>
    <t>606 FIRST AVE EXT</t>
  </si>
  <si>
    <t>608 FIRST AVE EXT</t>
  </si>
  <si>
    <t>609 FIRST AVE EXT</t>
  </si>
  <si>
    <t>610 FIRST AVE EXT</t>
  </si>
  <si>
    <t>611 FIRST AVE EXT</t>
  </si>
  <si>
    <t>614 FIRST AVE EXT</t>
  </si>
  <si>
    <t>616 FIRST AVE EXT</t>
  </si>
  <si>
    <t>620 FIRST AVE EXT</t>
  </si>
  <si>
    <t>500 FOURTH AVE EXT</t>
  </si>
  <si>
    <t>502 FOURTH AVE EXT</t>
  </si>
  <si>
    <t>503 FOURTH AVE EXT</t>
  </si>
  <si>
    <t>505 FOURTH AVE EXT</t>
  </si>
  <si>
    <t>506 FOURTH AVE EXT</t>
  </si>
  <si>
    <t>507 FOURTH AVE EXT</t>
  </si>
  <si>
    <t>508 FOURTH AVE EXT</t>
  </si>
  <si>
    <t>509 FOURTH AVE EXT</t>
  </si>
  <si>
    <t>511 FOURTH AVE EXT</t>
  </si>
  <si>
    <t>513 FOURTH AVE EXT</t>
  </si>
  <si>
    <t>514 FOURTH AVE EXT</t>
  </si>
  <si>
    <t>515 FOURTH AVE EXT</t>
  </si>
  <si>
    <t>518 FOURTH AVE EXT</t>
  </si>
  <si>
    <t>522 FOURTH AVE EXT</t>
  </si>
  <si>
    <t>115 LIBRITZ DR</t>
  </si>
  <si>
    <t>122 LIBRITZ DR</t>
  </si>
  <si>
    <t>131 LIBRITZ DR</t>
  </si>
  <si>
    <t>149 LIBRITZ DR</t>
  </si>
  <si>
    <t>155 LIBRITZ DR</t>
  </si>
  <si>
    <t>161 LIBRITZ DR</t>
  </si>
  <si>
    <t>103 LIBRITZ DRIVE</t>
  </si>
  <si>
    <t>108 LIBRITZ DRIVE</t>
  </si>
  <si>
    <t>109 LIBRITZ DRIVE</t>
  </si>
  <si>
    <t>116 LIBRITZ DRIVE</t>
  </si>
  <si>
    <t>119 LIBRITZ DRIVE</t>
  </si>
  <si>
    <t>125 LIBRITZ DRIVE</t>
  </si>
  <si>
    <t>126 LIBRITZ DRIVE</t>
  </si>
  <si>
    <t>132 LIBRITZ DRIVE</t>
  </si>
  <si>
    <t>137 LIBRITZ DRIVE</t>
  </si>
  <si>
    <t>138 LIBRITZ DRIVE</t>
  </si>
  <si>
    <t>143 LIBRITZ DRIVE</t>
  </si>
  <si>
    <t>144 LIBRITZ DRIVE</t>
  </si>
  <si>
    <t>150 LIBRITZ DRIVE</t>
  </si>
  <si>
    <t>109 MAPLE DR</t>
  </si>
  <si>
    <t>115 MAPLE DR</t>
  </si>
  <si>
    <t>118 MAPLE DR</t>
  </si>
  <si>
    <t>121 MAPLE DR</t>
  </si>
  <si>
    <t>124 MAPLE DR</t>
  </si>
  <si>
    <t>129 MAPLE DR</t>
  </si>
  <si>
    <t>130 MAPLE DR</t>
  </si>
  <si>
    <t>135 MAPLE DR</t>
  </si>
  <si>
    <t>136 MAPLE DR</t>
  </si>
  <si>
    <t>141 MAPLE DR</t>
  </si>
  <si>
    <t>810 PALMER ST</t>
  </si>
  <si>
    <t>108 PIPER LN</t>
  </si>
  <si>
    <t>116 PIPER LN</t>
  </si>
  <si>
    <t>119 PIPER LN</t>
  </si>
  <si>
    <t>120 PIPER LN</t>
  </si>
  <si>
    <t>129 PIPER LN</t>
  </si>
  <si>
    <t>505 REESE RD</t>
  </si>
  <si>
    <t>607 REESE RD</t>
  </si>
  <si>
    <t>609 REESE RD</t>
  </si>
  <si>
    <t>611 REESE RD</t>
  </si>
  <si>
    <t>613 REESE RD</t>
  </si>
  <si>
    <t>615 REESE RD</t>
  </si>
  <si>
    <t>617 REESE RD</t>
  </si>
  <si>
    <t>105 ROSEMONT AVE</t>
  </si>
  <si>
    <t>113 ROSEMONT AVE</t>
  </si>
  <si>
    <t>114 ROSEMONT AVE</t>
  </si>
  <si>
    <t>120 ROSEMONT AVE</t>
  </si>
  <si>
    <t>704 S FRANKFORT ST</t>
  </si>
  <si>
    <t>705 S FRANKFORT ST</t>
  </si>
  <si>
    <t>709 S FRANKFORT ST</t>
  </si>
  <si>
    <t>801 S FRANKFORT ST</t>
  </si>
  <si>
    <t>803 S FRANKFORT ST</t>
  </si>
  <si>
    <t>810 S FRANKFORT ST</t>
  </si>
  <si>
    <t>813 S FRANKFORT ST</t>
  </si>
  <si>
    <t>815 S FRANKFORT ST</t>
  </si>
  <si>
    <t>549 S LITCHFIELD ST</t>
  </si>
  <si>
    <t>600 SECOND AVE EXT</t>
  </si>
  <si>
    <t>602 SECOND AVE EXT</t>
  </si>
  <si>
    <t>603 SECOND AVE EXT</t>
  </si>
  <si>
    <t>604 SECOND AVE EXT</t>
  </si>
  <si>
    <t>605 SECOND AVE EXT</t>
  </si>
  <si>
    <t>606 SECOND AVE EXT</t>
  </si>
  <si>
    <t>607 SECOND AVE EXT</t>
  </si>
  <si>
    <t>608 SECOND AVE EXT</t>
  </si>
  <si>
    <t>609 SECOND AVE EXT</t>
  </si>
  <si>
    <t>610 SECOND AVE EXT</t>
  </si>
  <si>
    <t>611 SECOND AVE EXT</t>
  </si>
  <si>
    <t>612 SECOND AVE EXT</t>
  </si>
  <si>
    <t>613 SECOND AVE EXT</t>
  </si>
  <si>
    <t>615 SECOND AVE EXT</t>
  </si>
  <si>
    <t>106 SEVENTH AVE</t>
  </si>
  <si>
    <t>120 SEVENTH AVE</t>
  </si>
  <si>
    <t>123 SEVENTH AVE</t>
  </si>
  <si>
    <t>133 SEVENTH AVE</t>
  </si>
  <si>
    <t>137 SEVENTH AVE</t>
  </si>
  <si>
    <t>138 SEVENTH AVE</t>
  </si>
  <si>
    <t>146 SEVENTH AVE</t>
  </si>
  <si>
    <t>SEVENTH AVE RD #1</t>
  </si>
  <si>
    <t>1327 ST RTE 171</t>
  </si>
  <si>
    <t>1396 ST RTE 171</t>
  </si>
  <si>
    <t>1406 ST RTE 171</t>
  </si>
  <si>
    <t>1407 ST RTE 171</t>
  </si>
  <si>
    <t>1425 ST RTE 171</t>
  </si>
  <si>
    <t>1426 ST RTE 171</t>
  </si>
  <si>
    <t>1429 ST RTE 171</t>
  </si>
  <si>
    <t>1432 ST RTE 171</t>
  </si>
  <si>
    <t>1435 ST RTE 171</t>
  </si>
  <si>
    <t>1436 ST RTE 171</t>
  </si>
  <si>
    <t>1439 ST RTE 171</t>
  </si>
  <si>
    <t>602 THIRD AVE EXT</t>
  </si>
  <si>
    <t>603 THIRD AVE EXT</t>
  </si>
  <si>
    <t>604 THIRD AVE EXT</t>
  </si>
  <si>
    <t>605 THIRD AVE EXT</t>
  </si>
  <si>
    <t>606 THIRD AVE EXT</t>
  </si>
  <si>
    <t>607 THIRD AVE EXT</t>
  </si>
  <si>
    <t>611 THIRD AVE EXT</t>
  </si>
  <si>
    <t>612 THIRD AVE EXT</t>
  </si>
  <si>
    <t>615 THIRD AVE EXT</t>
  </si>
  <si>
    <t>Frankfort</t>
  </si>
  <si>
    <t>Town of Frankfort (District #11)</t>
  </si>
  <si>
    <t>NY</t>
  </si>
  <si>
    <t>Marcus Perritano</t>
  </si>
  <si>
    <t>315-724-5461</t>
  </si>
  <si>
    <t>mperritano@townoffrankfort.com</t>
  </si>
  <si>
    <t>The municipality will be posting the DOH LSLI template on their website</t>
  </si>
  <si>
    <t>Highway Superintendent</t>
  </si>
  <si>
    <t>Up to 1"</t>
  </si>
  <si>
    <t>Iron</t>
  </si>
  <si>
    <t>Black Well Pipe</t>
  </si>
  <si>
    <t>Customer Survey</t>
  </si>
  <si>
    <t>Black Poly</t>
  </si>
  <si>
    <t>No longer there, Customer Survey</t>
  </si>
  <si>
    <t>Meter Replacement Logs</t>
  </si>
  <si>
    <t>10.4.24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</si>
</sst>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9C0006"/>
      <name val="Calibri"/>
      <family val="2"/>
      <scheme val="minor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theme="0" tint="-0.499984740745262"/>
      </right>
      <top style="medium">
        <color auto="1"/>
      </top>
      <bottom style="medium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0" tint="-0.499984740745262"/>
      </right>
      <top style="medium">
        <color auto="1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auto="1"/>
      </top>
      <bottom/>
      <diagonal/>
    </border>
    <border>
      <left style="medium">
        <color auto="1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auto="1"/>
      </left>
      <right style="medium">
        <color theme="0" tint="-0.499984740745262"/>
      </right>
      <top/>
      <bottom style="medium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auto="1"/>
      </left>
      <right style="medium">
        <color theme="0" tint="-0.499984740745262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/>
      <top style="double">
        <color indexed="64"/>
      </top>
      <bottom/>
      <diagonal/>
    </border>
    <border>
      <left/>
      <right style="thin">
        <color theme="0" tint="-0.499984740745262"/>
      </right>
      <top style="double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rgb="FFC00000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rgb="FFC00000"/>
      </left>
      <right style="thin">
        <color auto="1"/>
      </right>
      <top/>
      <bottom/>
      <diagonal/>
    </border>
    <border>
      <left/>
      <right style="thin">
        <color rgb="FFC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/>
      <diagonal/>
    </border>
    <border>
      <left style="thin">
        <color auto="1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</borders>
  <cellStyleXfs count="2">
    <xf numFmtId="0" fontId="0" fillId="0" borderId="0"/>
    <xf numFmtId="0" fontId="10" fillId="6" borderId="0" applyNumberFormat="0" applyBorder="0" applyAlignment="0" applyProtection="0"/>
  </cellStyleXfs>
  <cellXfs count="19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4" xfId="0" applyFont="1" applyBorder="1"/>
    <xf numFmtId="0" fontId="1" fillId="3" borderId="5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" fillId="0" borderId="15" xfId="0" applyFont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/>
    <xf numFmtId="0" fontId="6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Fill="1" applyBorder="1" applyAlignment="1">
      <alignment horizontal="left" indent="2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" fillId="3" borderId="19" xfId="0" applyFont="1" applyFill="1" applyBorder="1" applyAlignment="1">
      <alignment horizontal="center" vertical="center"/>
    </xf>
    <xf numFmtId="0" fontId="5" fillId="0" borderId="0" xfId="0" applyFont="1" applyAlignment="1"/>
    <xf numFmtId="0" fontId="6" fillId="0" borderId="0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Fill="1"/>
    <xf numFmtId="0" fontId="11" fillId="0" borderId="0" xfId="0" applyFont="1"/>
    <xf numFmtId="0" fontId="5" fillId="0" borderId="0" xfId="0" applyFont="1" applyFill="1"/>
    <xf numFmtId="1" fontId="3" fillId="0" borderId="0" xfId="0" applyNumberFormat="1" applyFont="1" applyFill="1"/>
    <xf numFmtId="1" fontId="3" fillId="0" borderId="25" xfId="0" applyNumberFormat="1" applyFont="1" applyFill="1" applyBorder="1" applyAlignment="1">
      <alignment vertical="center" wrapText="1"/>
    </xf>
    <xf numFmtId="1" fontId="3" fillId="0" borderId="23" xfId="0" applyNumberFormat="1" applyFont="1" applyFill="1" applyBorder="1" applyAlignment="1">
      <alignment horizontal="left" vertical="center" wrapText="1"/>
    </xf>
    <xf numFmtId="1" fontId="3" fillId="0" borderId="18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22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24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wrapText="1"/>
    </xf>
    <xf numFmtId="0" fontId="3" fillId="0" borderId="0" xfId="0" applyFont="1" applyAlignment="1">
      <alignment horizontal="left" indent="2"/>
    </xf>
    <xf numFmtId="0" fontId="1" fillId="0" borderId="0" xfId="0" applyFont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>
      <alignment horizontal="left" vertical="center"/>
    </xf>
    <xf numFmtId="0" fontId="14" fillId="0" borderId="0" xfId="0" applyFont="1" applyFill="1" applyAlignment="1" applyProtection="1">
      <alignment horizontal="left" vertical="center"/>
      <protection hidden="1"/>
    </xf>
    <xf numFmtId="0" fontId="14" fillId="0" borderId="0" xfId="1" applyFont="1" applyFill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3" fillId="0" borderId="26" xfId="0" applyFont="1" applyFill="1" applyBorder="1" applyAlignment="1">
      <alignment horizontal="left"/>
    </xf>
    <xf numFmtId="0" fontId="3" fillId="4" borderId="30" xfId="0" applyFont="1" applyFill="1" applyBorder="1" applyAlignment="1">
      <alignment horizontal="left"/>
    </xf>
    <xf numFmtId="0" fontId="3" fillId="0" borderId="32" xfId="0" applyFont="1" applyBorder="1"/>
    <xf numFmtId="0" fontId="3" fillId="0" borderId="33" xfId="0" applyFont="1" applyBorder="1"/>
    <xf numFmtId="1" fontId="3" fillId="0" borderId="45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46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47" xfId="0" applyNumberFormat="1" applyFont="1" applyFill="1" applyBorder="1" applyAlignment="1">
      <alignment vertical="center" wrapText="1"/>
    </xf>
    <xf numFmtId="0" fontId="7" fillId="0" borderId="55" xfId="0" applyFont="1" applyBorder="1" applyAlignment="1">
      <alignment horizontal="left" wrapText="1"/>
    </xf>
    <xf numFmtId="0" fontId="7" fillId="0" borderId="36" xfId="0" applyFont="1" applyBorder="1" applyAlignment="1">
      <alignment horizontal="left" wrapText="1"/>
    </xf>
    <xf numFmtId="0" fontId="3" fillId="0" borderId="36" xfId="0" applyFont="1" applyBorder="1" applyProtection="1">
      <protection locked="0"/>
    </xf>
    <xf numFmtId="0" fontId="3" fillId="0" borderId="55" xfId="0" applyFont="1" applyBorder="1" applyAlignment="1">
      <alignment horizontal="left" indent="1"/>
    </xf>
    <xf numFmtId="0" fontId="3" fillId="0" borderId="36" xfId="0" applyFont="1" applyBorder="1" applyAlignment="1">
      <alignment horizontal="center"/>
    </xf>
    <xf numFmtId="0" fontId="3" fillId="0" borderId="56" xfId="0" applyFont="1" applyBorder="1"/>
    <xf numFmtId="0" fontId="3" fillId="0" borderId="32" xfId="0" applyFont="1" applyBorder="1" applyAlignment="1">
      <alignment horizontal="center"/>
    </xf>
    <xf numFmtId="0" fontId="8" fillId="3" borderId="3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NumberFormat="1" applyFont="1" applyAlignment="1" applyProtection="1">
      <alignment horizontal="left" vertical="center"/>
      <protection hidden="1"/>
    </xf>
    <xf numFmtId="0" fontId="0" fillId="0" borderId="0" xfId="0" applyProtection="1">
      <protection locked="0"/>
    </xf>
    <xf numFmtId="14" fontId="3" fillId="0" borderId="36" xfId="0" applyNumberFormat="1" applyFont="1" applyBorder="1" applyProtection="1">
      <protection locked="0"/>
    </xf>
    <xf numFmtId="14" fontId="0" fillId="0" borderId="0" xfId="0" applyNumberFormat="1" applyProtection="1"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indent="2"/>
    </xf>
    <xf numFmtId="0" fontId="6" fillId="0" borderId="2" xfId="0" applyFont="1" applyBorder="1" applyAlignment="1">
      <alignment horizontal="center"/>
    </xf>
    <xf numFmtId="0" fontId="4" fillId="2" borderId="6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15" fillId="0" borderId="0" xfId="0" applyFont="1" applyAlignment="1">
      <alignment horizontal="left" vertical="center" wrapText="1"/>
    </xf>
    <xf numFmtId="0" fontId="3" fillId="0" borderId="55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3" fillId="0" borderId="26" xfId="0" applyFont="1" applyBorder="1" applyAlignment="1">
      <alignment horizontal="left" indent="1"/>
    </xf>
    <xf numFmtId="0" fontId="3" fillId="0" borderId="34" xfId="0" applyFont="1" applyBorder="1" applyAlignment="1">
      <alignment horizontal="left" indent="1"/>
    </xf>
    <xf numFmtId="0" fontId="3" fillId="4" borderId="35" xfId="0" applyFont="1" applyFill="1" applyBorder="1" applyAlignment="1">
      <alignment horizontal="left" indent="1"/>
    </xf>
    <xf numFmtId="0" fontId="3" fillId="4" borderId="17" xfId="0" applyFont="1" applyFill="1" applyBorder="1" applyAlignment="1">
      <alignment horizontal="left" indent="1"/>
    </xf>
    <xf numFmtId="0" fontId="3" fillId="0" borderId="30" xfId="0" applyFont="1" applyBorder="1" applyAlignment="1">
      <alignment horizontal="left" indent="1"/>
    </xf>
    <xf numFmtId="0" fontId="3" fillId="0" borderId="37" xfId="0" applyFont="1" applyBorder="1" applyAlignment="1">
      <alignment horizontal="left" indent="1"/>
    </xf>
    <xf numFmtId="0" fontId="3" fillId="0" borderId="39" xfId="0" applyFont="1" applyFill="1" applyBorder="1" applyAlignment="1">
      <alignment horizontal="left" indent="1"/>
    </xf>
    <xf numFmtId="1" fontId="3" fillId="0" borderId="39" xfId="0" applyNumberFormat="1" applyFont="1" applyFill="1" applyBorder="1" applyAlignment="1" applyProtection="1">
      <alignment horizontal="right" indent="1"/>
      <protection hidden="1"/>
    </xf>
    <xf numFmtId="0" fontId="3" fillId="0" borderId="27" xfId="0" applyFont="1" applyFill="1" applyBorder="1" applyAlignment="1" applyProtection="1">
      <alignment horizontal="left"/>
      <protection locked="0"/>
    </xf>
    <xf numFmtId="0" fontId="3" fillId="0" borderId="28" xfId="0" applyFont="1" applyFill="1" applyBorder="1" applyAlignment="1" applyProtection="1">
      <alignment horizontal="left"/>
      <protection locked="0"/>
    </xf>
    <xf numFmtId="0" fontId="3" fillId="0" borderId="29" xfId="0" applyFont="1" applyFill="1" applyBorder="1" applyAlignment="1" applyProtection="1">
      <alignment horizontal="left"/>
      <protection locked="0"/>
    </xf>
    <xf numFmtId="0" fontId="3" fillId="4" borderId="31" xfId="0" applyFont="1" applyFill="1" applyBorder="1" applyAlignment="1" applyProtection="1">
      <alignment horizontal="left"/>
      <protection locked="0"/>
    </xf>
    <xf numFmtId="0" fontId="3" fillId="4" borderId="32" xfId="0" applyFont="1" applyFill="1" applyBorder="1" applyAlignment="1" applyProtection="1">
      <alignment horizontal="left"/>
      <protection locked="0"/>
    </xf>
    <xf numFmtId="0" fontId="3" fillId="4" borderId="33" xfId="0" applyFont="1" applyFill="1" applyBorder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29" xfId="0" applyFont="1" applyBorder="1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/>
      <protection locked="0"/>
    </xf>
    <xf numFmtId="0" fontId="3" fillId="4" borderId="0" xfId="0" applyFont="1" applyFill="1" applyBorder="1" applyAlignment="1" applyProtection="1">
      <alignment horizontal="left"/>
      <protection locked="0"/>
    </xf>
    <xf numFmtId="0" fontId="3" fillId="4" borderId="36" xfId="0" applyFont="1" applyFill="1" applyBorder="1" applyAlignment="1" applyProtection="1">
      <alignment horizontal="left"/>
      <protection locked="0"/>
    </xf>
    <xf numFmtId="0" fontId="3" fillId="0" borderId="31" xfId="0" applyFont="1" applyBorder="1" applyAlignment="1" applyProtection="1">
      <alignment horizontal="left"/>
      <protection locked="0"/>
    </xf>
    <xf numFmtId="0" fontId="3" fillId="0" borderId="32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left"/>
      <protection locked="0"/>
    </xf>
    <xf numFmtId="0" fontId="3" fillId="0" borderId="17" xfId="0" applyFont="1" applyFill="1" applyBorder="1" applyAlignment="1">
      <alignment horizontal="left" indent="2"/>
    </xf>
    <xf numFmtId="1" fontId="3" fillId="0" borderId="17" xfId="0" applyNumberFormat="1" applyFont="1" applyFill="1" applyBorder="1" applyAlignment="1" applyProtection="1">
      <alignment horizontal="right" indent="1"/>
      <protection hidden="1"/>
    </xf>
    <xf numFmtId="0" fontId="3" fillId="0" borderId="17" xfId="0" applyFont="1" applyFill="1" applyBorder="1" applyAlignment="1">
      <alignment horizontal="left" indent="4"/>
    </xf>
    <xf numFmtId="0" fontId="3" fillId="0" borderId="17" xfId="0" applyFont="1" applyFill="1" applyBorder="1" applyAlignment="1" applyProtection="1">
      <alignment horizontal="right" indent="1"/>
      <protection hidden="1"/>
    </xf>
    <xf numFmtId="0" fontId="3" fillId="0" borderId="20" xfId="0" applyFont="1" applyFill="1" applyBorder="1" applyAlignment="1">
      <alignment horizontal="left" indent="4"/>
    </xf>
    <xf numFmtId="0" fontId="3" fillId="0" borderId="20" xfId="0" applyFont="1" applyFill="1" applyBorder="1" applyAlignment="1">
      <alignment horizontal="left" indent="2"/>
    </xf>
    <xf numFmtId="0" fontId="3" fillId="0" borderId="38" xfId="0" applyFont="1" applyFill="1" applyBorder="1" applyAlignment="1" applyProtection="1">
      <alignment horizontal="right" indent="1"/>
      <protection hidden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left" vertical="center" wrapText="1" indent="1"/>
    </xf>
    <xf numFmtId="0" fontId="9" fillId="0" borderId="18" xfId="0" applyFont="1" applyFill="1" applyBorder="1" applyAlignment="1">
      <alignment horizontal="left" vertical="center" wrapText="1" indent="1"/>
    </xf>
    <xf numFmtId="1" fontId="3" fillId="0" borderId="22" xfId="0" applyNumberFormat="1" applyFont="1" applyFill="1" applyBorder="1" applyAlignment="1" applyProtection="1">
      <alignment horizontal="right" vertical="center"/>
      <protection hidden="1"/>
    </xf>
    <xf numFmtId="1" fontId="3" fillId="0" borderId="23" xfId="0" applyNumberFormat="1" applyFont="1" applyFill="1" applyBorder="1" applyAlignment="1" applyProtection="1">
      <alignment horizontal="right" vertical="center"/>
      <protection hidden="1"/>
    </xf>
    <xf numFmtId="1" fontId="3" fillId="0" borderId="43" xfId="0" applyNumberFormat="1" applyFont="1" applyFill="1" applyBorder="1" applyAlignment="1" applyProtection="1">
      <alignment horizontal="right" vertical="center"/>
      <protection hidden="1"/>
    </xf>
    <xf numFmtId="1" fontId="3" fillId="0" borderId="24" xfId="0" applyNumberFormat="1" applyFont="1" applyFill="1" applyBorder="1" applyAlignment="1" applyProtection="1">
      <alignment horizontal="right" vertical="center"/>
      <protection hidden="1"/>
    </xf>
    <xf numFmtId="1" fontId="3" fillId="0" borderId="25" xfId="0" applyNumberFormat="1" applyFont="1" applyFill="1" applyBorder="1" applyAlignment="1" applyProtection="1">
      <alignment horizontal="right" vertical="center"/>
      <protection hidden="1"/>
    </xf>
    <xf numFmtId="1" fontId="3" fillId="0" borderId="21" xfId="0" applyNumberFormat="1" applyFont="1" applyFill="1" applyBorder="1" applyAlignment="1" applyProtection="1">
      <alignment horizontal="right" vertical="center"/>
      <protection hidden="1"/>
    </xf>
    <xf numFmtId="0" fontId="9" fillId="0" borderId="44" xfId="0" applyFont="1" applyFill="1" applyBorder="1" applyAlignment="1">
      <alignment horizontal="left" vertical="center" wrapText="1" indent="1"/>
    </xf>
    <xf numFmtId="0" fontId="9" fillId="0" borderId="45" xfId="0" applyFont="1" applyFill="1" applyBorder="1" applyAlignment="1">
      <alignment horizontal="left" vertical="center" wrapText="1" indent="1"/>
    </xf>
    <xf numFmtId="1" fontId="3" fillId="0" borderId="46" xfId="0" applyNumberFormat="1" applyFont="1" applyFill="1" applyBorder="1" applyAlignment="1" applyProtection="1">
      <alignment horizontal="right" vertical="center"/>
      <protection hidden="1"/>
    </xf>
    <xf numFmtId="1" fontId="3" fillId="0" borderId="47" xfId="0" applyNumberFormat="1" applyFont="1" applyFill="1" applyBorder="1" applyAlignment="1" applyProtection="1">
      <alignment horizontal="right" vertical="center"/>
      <protection hidden="1"/>
    </xf>
    <xf numFmtId="1" fontId="3" fillId="0" borderId="48" xfId="0" applyNumberFormat="1" applyFont="1" applyFill="1" applyBorder="1" applyAlignment="1" applyProtection="1">
      <alignment horizontal="right" vertical="center"/>
      <protection hidden="1"/>
    </xf>
    <xf numFmtId="0" fontId="8" fillId="5" borderId="39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 wrapText="1"/>
    </xf>
    <xf numFmtId="0" fontId="8" fillId="5" borderId="40" xfId="0" applyFont="1" applyFill="1" applyBorder="1" applyAlignment="1">
      <alignment horizontal="center" wrapText="1"/>
    </xf>
    <xf numFmtId="0" fontId="8" fillId="5" borderId="49" xfId="0" applyFont="1" applyFill="1" applyBorder="1" applyAlignment="1">
      <alignment horizontal="center" wrapText="1"/>
    </xf>
    <xf numFmtId="0" fontId="8" fillId="5" borderId="41" xfId="0" applyFont="1" applyFill="1" applyBorder="1" applyAlignment="1">
      <alignment horizontal="center" wrapText="1"/>
    </xf>
    <xf numFmtId="0" fontId="3" fillId="0" borderId="17" xfId="0" applyFont="1" applyBorder="1" applyAlignment="1">
      <alignment horizontal="left" indent="1"/>
    </xf>
    <xf numFmtId="0" fontId="3" fillId="0" borderId="17" xfId="0" applyFont="1" applyBorder="1" applyAlignment="1" applyProtection="1">
      <alignment horizontal="right" indent="1"/>
      <protection hidden="1"/>
    </xf>
    <xf numFmtId="0" fontId="3" fillId="0" borderId="16" xfId="0" applyFont="1" applyBorder="1" applyAlignment="1" applyProtection="1">
      <alignment horizontal="right" indent="1"/>
      <protection hidden="1"/>
    </xf>
    <xf numFmtId="0" fontId="3" fillId="0" borderId="0" xfId="0" applyFont="1" applyBorder="1" applyAlignment="1" applyProtection="1">
      <alignment horizontal="right" indent="1"/>
      <protection hidden="1"/>
    </xf>
    <xf numFmtId="0" fontId="3" fillId="0" borderId="21" xfId="0" applyFont="1" applyBorder="1" applyAlignment="1" applyProtection="1">
      <alignment horizontal="right" indent="1"/>
      <protection hidden="1"/>
    </xf>
    <xf numFmtId="0" fontId="3" fillId="4" borderId="16" xfId="0" applyFont="1" applyFill="1" applyBorder="1" applyAlignment="1">
      <alignment horizontal="left" indent="1"/>
    </xf>
    <xf numFmtId="0" fontId="3" fillId="4" borderId="0" xfId="0" applyFont="1" applyFill="1" applyBorder="1" applyAlignment="1">
      <alignment horizontal="left" indent="1"/>
    </xf>
    <xf numFmtId="0" fontId="3" fillId="4" borderId="21" xfId="0" applyFont="1" applyFill="1" applyBorder="1" applyAlignment="1">
      <alignment horizontal="left" indent="1"/>
    </xf>
    <xf numFmtId="0" fontId="3" fillId="4" borderId="17" xfId="0" applyFont="1" applyFill="1" applyBorder="1" applyAlignment="1" applyProtection="1">
      <alignment horizontal="right" indent="1"/>
      <protection hidden="1"/>
    </xf>
    <xf numFmtId="0" fontId="3" fillId="4" borderId="16" xfId="0" applyFont="1" applyFill="1" applyBorder="1" applyAlignment="1" applyProtection="1">
      <alignment horizontal="right" indent="1"/>
      <protection hidden="1"/>
    </xf>
    <xf numFmtId="0" fontId="3" fillId="4" borderId="0" xfId="0" applyFont="1" applyFill="1" applyBorder="1" applyAlignment="1" applyProtection="1">
      <alignment horizontal="right" indent="1"/>
      <protection hidden="1"/>
    </xf>
    <xf numFmtId="0" fontId="3" fillId="4" borderId="21" xfId="0" applyFont="1" applyFill="1" applyBorder="1" applyAlignment="1" applyProtection="1">
      <alignment horizontal="right" indent="1"/>
      <protection hidden="1"/>
    </xf>
    <xf numFmtId="0" fontId="3" fillId="0" borderId="17" xfId="0" applyFont="1" applyFill="1" applyBorder="1" applyAlignment="1">
      <alignment horizontal="left" wrapText="1" indent="1"/>
    </xf>
    <xf numFmtId="0" fontId="3" fillId="0" borderId="16" xfId="0" applyFont="1" applyFill="1" applyBorder="1" applyAlignment="1" applyProtection="1">
      <alignment horizontal="right" indent="1"/>
      <protection hidden="1"/>
    </xf>
    <xf numFmtId="0" fontId="3" fillId="0" borderId="0" xfId="0" applyFont="1" applyFill="1" applyBorder="1" applyAlignment="1" applyProtection="1">
      <alignment horizontal="right" indent="1"/>
      <protection hidden="1"/>
    </xf>
    <xf numFmtId="0" fontId="3" fillId="0" borderId="21" xfId="0" applyFont="1" applyFill="1" applyBorder="1" applyAlignment="1" applyProtection="1">
      <alignment horizontal="right" indent="1"/>
      <protection hidden="1"/>
    </xf>
    <xf numFmtId="0" fontId="3" fillId="0" borderId="17" xfId="0" applyFont="1" applyFill="1" applyBorder="1" applyAlignment="1">
      <alignment horizontal="left" indent="1"/>
    </xf>
    <xf numFmtId="0" fontId="3" fillId="4" borderId="20" xfId="0" applyFont="1" applyFill="1" applyBorder="1" applyAlignment="1">
      <alignment horizontal="left" indent="1"/>
    </xf>
    <xf numFmtId="0" fontId="3" fillId="4" borderId="20" xfId="0" applyFont="1" applyFill="1" applyBorder="1" applyAlignment="1" applyProtection="1">
      <alignment horizontal="right" indent="1"/>
      <protection hidden="1"/>
    </xf>
    <xf numFmtId="0" fontId="3" fillId="4" borderId="50" xfId="0" applyFont="1" applyFill="1" applyBorder="1" applyAlignment="1" applyProtection="1">
      <alignment horizontal="right" indent="1"/>
      <protection hidden="1"/>
    </xf>
    <xf numFmtId="0" fontId="3" fillId="4" borderId="51" xfId="0" applyFont="1" applyFill="1" applyBorder="1" applyAlignment="1" applyProtection="1">
      <alignment horizontal="right" indent="1"/>
      <protection hidden="1"/>
    </xf>
    <xf numFmtId="0" fontId="3" fillId="4" borderId="48" xfId="0" applyFont="1" applyFill="1" applyBorder="1" applyAlignment="1" applyProtection="1">
      <alignment horizontal="right" indent="1"/>
      <protection hidden="1"/>
    </xf>
    <xf numFmtId="0" fontId="3" fillId="0" borderId="26" xfId="0" applyFont="1" applyBorder="1" applyAlignment="1">
      <alignment horizontal="left" wrapText="1"/>
    </xf>
    <xf numFmtId="0" fontId="3" fillId="0" borderId="34" xfId="0" applyFont="1" applyBorder="1" applyAlignment="1">
      <alignment horizontal="left" wrapText="1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52" xfId="0" applyFont="1" applyBorder="1" applyAlignment="1" applyProtection="1">
      <alignment horizontal="left" vertical="center"/>
      <protection locked="0"/>
    </xf>
    <xf numFmtId="0" fontId="3" fillId="4" borderId="30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 applyProtection="1">
      <alignment horizontal="center" vertical="center" wrapText="1"/>
      <protection locked="0"/>
    </xf>
    <xf numFmtId="0" fontId="3" fillId="4" borderId="53" xfId="0" applyFont="1" applyFill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>
      <alignment horizontal="left" wrapText="1"/>
    </xf>
    <xf numFmtId="0" fontId="7" fillId="0" borderId="28" xfId="0" applyFont="1" applyBorder="1" applyAlignment="1">
      <alignment horizontal="left" wrapText="1"/>
    </xf>
    <xf numFmtId="0" fontId="7" fillId="0" borderId="29" xfId="0" applyFont="1" applyBorder="1" applyAlignment="1">
      <alignment horizontal="left" wrapText="1"/>
    </xf>
    <xf numFmtId="0" fontId="7" fillId="0" borderId="55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36" xfId="0" applyFont="1" applyBorder="1" applyAlignment="1">
      <alignment horizontal="left" wrapText="1"/>
    </xf>
  </cellXfs>
  <cellStyles count="2">
    <cellStyle name="Bad" xfId="1" builtinId="27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</dxfs>
  <tableStyles count="0" defaultTableStyle="TableStyleMedium2" defaultPivotStyle="PivotStyleLight16"/>
  <colors>
    <mruColors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R501" totalsRowShown="0" headerRowDxfId="21" dataDxfId="19" headerRowBorderDxfId="20" tableBorderDxfId="18">
  <autoFilter ref="A1:R501"/>
  <tableColumns count="18">
    <tableColumn id="1" name="Street Address" dataDxfId="17"/>
    <tableColumn id="2" name="Town" dataDxfId="16"/>
    <tableColumn id="3" name="Zip Code" dataDxfId="15"/>
    <tableColumn id="4" name="Lead Gooseneck, Pigtail or Connector Currently Present?" dataDxfId="14"/>
    <tableColumn id="5" name="Current Public Side SL Material ⓘ" dataDxfId="13"/>
    <tableColumn id="6" name="Was Public SL Material Ever Previously Lead?" dataDxfId="12"/>
    <tableColumn id="7" name="Public SL Material Verification Method ⓘ" dataDxfId="11"/>
    <tableColumn id="8" name="Public SL Installation or Replacement Date" dataDxfId="10"/>
    <tableColumn id="9" name="Public SL Size" dataDxfId="9"/>
    <tableColumn id="10" name="Customer SL Material ⓘ" dataDxfId="8"/>
    <tableColumn id="11" name="Customer SL Material Verification Method ⓘ" dataDxfId="7"/>
    <tableColumn id="12" name="Lead Solder Present?" dataDxfId="6"/>
    <tableColumn id="13" name="Building Type" dataDxfId="5"/>
    <tableColumn id="14" name="POU or POE Treatment Present? ⓘ" dataDxfId="4"/>
    <tableColumn id="15" name="Customer SL Installation or Replacement Date" dataDxfId="3"/>
    <tableColumn id="16" name="Customer SL Size" dataDxfId="2"/>
    <tableColumn id="17" name="SL Category ⓘ" dataDxfId="1">
      <calculatedColumnFormula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calculatedColumnFormula>
    </tableColumn>
    <tableColumn id="18" name="Note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42"/>
  <sheetViews>
    <sheetView showGridLines="0" topLeftCell="A4" zoomScaleNormal="100" workbookViewId="0">
      <selection activeCell="A2" sqref="A2:B2"/>
    </sheetView>
  </sheetViews>
  <sheetFormatPr defaultColWidth="9.140625" defaultRowHeight="15" x14ac:dyDescent="0.25"/>
  <cols>
    <col min="1" max="6" width="35.7109375" style="1" customWidth="1"/>
    <col min="7" max="7" width="25.42578125" style="1" customWidth="1"/>
    <col min="8" max="8" width="17.42578125" style="1" customWidth="1"/>
    <col min="9" max="9" width="32.140625" style="1" customWidth="1"/>
    <col min="10" max="10" width="24.42578125" style="1" customWidth="1"/>
    <col min="11" max="11" width="9.85546875" customWidth="1"/>
    <col min="12" max="12" width="16" style="1" customWidth="1"/>
    <col min="13" max="13" width="19" style="1" customWidth="1"/>
    <col min="14" max="14" width="13.7109375" style="1" customWidth="1"/>
    <col min="15" max="16384" width="9.140625" style="1"/>
  </cols>
  <sheetData>
    <row r="1" spans="1:19" ht="30.95" customHeight="1" x14ac:dyDescent="0.25">
      <c r="A1" s="94" t="s">
        <v>0</v>
      </c>
      <c r="B1" s="94"/>
      <c r="C1" s="43"/>
      <c r="D1" s="43"/>
      <c r="E1" s="43"/>
      <c r="F1" s="43"/>
    </row>
    <row r="2" spans="1:19" ht="39" customHeight="1" x14ac:dyDescent="0.25">
      <c r="A2" s="100" t="s">
        <v>109</v>
      </c>
      <c r="B2" s="100"/>
      <c r="C2" s="42"/>
      <c r="D2" s="42"/>
      <c r="E2" s="42"/>
      <c r="F2" s="42"/>
    </row>
    <row r="3" spans="1:19" x14ac:dyDescent="0.25">
      <c r="A3" s="95" t="s">
        <v>94</v>
      </c>
      <c r="B3" s="95"/>
      <c r="C3" s="42"/>
      <c r="D3" s="42"/>
      <c r="E3" s="42"/>
      <c r="F3" s="42"/>
    </row>
    <row r="4" spans="1:19" ht="15.95" customHeight="1" x14ac:dyDescent="0.25">
      <c r="A4" s="96" t="s">
        <v>97</v>
      </c>
      <c r="B4" s="96"/>
      <c r="C4" s="96"/>
      <c r="D4" s="42"/>
      <c r="E4" s="42"/>
      <c r="F4" s="42"/>
    </row>
    <row r="5" spans="1:19" x14ac:dyDescent="0.25">
      <c r="A5" s="98" t="s">
        <v>98</v>
      </c>
      <c r="B5" s="99"/>
      <c r="C5" s="99"/>
      <c r="D5" s="42"/>
      <c r="E5" s="42"/>
      <c r="F5" s="42"/>
    </row>
    <row r="6" spans="1:19" x14ac:dyDescent="0.25">
      <c r="A6" s="96" t="s">
        <v>99</v>
      </c>
      <c r="B6" s="96"/>
      <c r="C6" s="96"/>
      <c r="D6" s="42"/>
      <c r="E6" s="42"/>
      <c r="F6" s="42"/>
    </row>
    <row r="7" spans="1:19" x14ac:dyDescent="0.25">
      <c r="A7" s="96" t="s">
        <v>100</v>
      </c>
      <c r="B7" s="96"/>
      <c r="C7" s="96"/>
      <c r="D7" s="42"/>
      <c r="E7" s="42"/>
      <c r="F7" s="42"/>
    </row>
    <row r="8" spans="1:19" ht="24.95" customHeight="1" x14ac:dyDescent="0.25">
      <c r="A8" s="42" t="s">
        <v>95</v>
      </c>
      <c r="B8" s="42"/>
      <c r="C8" s="42"/>
      <c r="D8" s="42"/>
      <c r="E8" s="42"/>
      <c r="F8" s="42"/>
    </row>
    <row r="9" spans="1:19" x14ac:dyDescent="0.25">
      <c r="A9" s="58" t="s">
        <v>96</v>
      </c>
      <c r="B9" s="59"/>
      <c r="C9" s="59"/>
      <c r="D9" s="59"/>
      <c r="J9" s="2"/>
      <c r="M9" s="2"/>
      <c r="O9" s="4"/>
      <c r="P9" s="4"/>
      <c r="Q9" s="4"/>
      <c r="R9" s="4"/>
      <c r="S9" s="4"/>
    </row>
    <row r="10" spans="1:19" x14ac:dyDescent="0.25">
      <c r="J10" s="2"/>
      <c r="M10" s="2"/>
      <c r="O10" s="4"/>
      <c r="P10" s="4"/>
      <c r="Q10" s="4"/>
      <c r="R10" s="4"/>
      <c r="S10" s="4"/>
    </row>
    <row r="11" spans="1:19" s="3" customFormat="1" x14ac:dyDescent="0.25">
      <c r="A11" s="23" t="s">
        <v>1</v>
      </c>
      <c r="B11" s="23" t="s">
        <v>2</v>
      </c>
      <c r="D11" s="56"/>
      <c r="J11" s="21"/>
      <c r="K11" s="21"/>
      <c r="L11" s="21"/>
      <c r="M11" s="21"/>
      <c r="N11" s="21"/>
    </row>
    <row r="12" spans="1:19" ht="25.5" x14ac:dyDescent="0.25">
      <c r="A12" s="7" t="s">
        <v>3</v>
      </c>
      <c r="B12" s="44" t="s">
        <v>4</v>
      </c>
      <c r="J12"/>
      <c r="L12"/>
      <c r="M12"/>
      <c r="N12"/>
    </row>
    <row r="13" spans="1:19" ht="25.5" x14ac:dyDescent="0.25">
      <c r="A13" s="41" t="s">
        <v>5</v>
      </c>
      <c r="B13" s="45" t="s">
        <v>6</v>
      </c>
      <c r="J13"/>
      <c r="L13"/>
      <c r="M13"/>
      <c r="N13"/>
    </row>
    <row r="14" spans="1:19" x14ac:dyDescent="0.25">
      <c r="J14"/>
      <c r="L14"/>
      <c r="M14"/>
      <c r="N14"/>
    </row>
    <row r="15" spans="1:19" ht="16.5" thickBot="1" x14ac:dyDescent="0.3">
      <c r="A15" s="97" t="s">
        <v>7</v>
      </c>
      <c r="B15" s="97"/>
      <c r="C15" s="97"/>
      <c r="D15" s="87"/>
      <c r="E15" s="87"/>
      <c r="F15" s="88"/>
      <c r="J15"/>
      <c r="L15"/>
      <c r="M15"/>
      <c r="N15"/>
    </row>
    <row r="16" spans="1:19" ht="26.25" thickBot="1" x14ac:dyDescent="0.3">
      <c r="A16" s="23" t="s">
        <v>8</v>
      </c>
      <c r="B16" s="24" t="s">
        <v>9</v>
      </c>
      <c r="C16" s="24" t="s">
        <v>10</v>
      </c>
      <c r="D16" s="24" t="s">
        <v>11</v>
      </c>
      <c r="E16" s="24" t="s">
        <v>12</v>
      </c>
      <c r="F16" s="89"/>
      <c r="J16"/>
      <c r="L16"/>
      <c r="M16"/>
      <c r="N16"/>
    </row>
    <row r="17" spans="1:11" x14ac:dyDescent="0.25">
      <c r="A17" s="7" t="s">
        <v>14</v>
      </c>
      <c r="B17" s="8" t="s">
        <v>15</v>
      </c>
      <c r="C17" s="8" t="s">
        <v>14</v>
      </c>
      <c r="D17" s="8" t="s">
        <v>16</v>
      </c>
      <c r="E17" s="8" t="s">
        <v>92</v>
      </c>
      <c r="F17"/>
    </row>
    <row r="18" spans="1:11" x14ac:dyDescent="0.25">
      <c r="A18" s="9" t="s">
        <v>17</v>
      </c>
      <c r="B18" s="10" t="s">
        <v>18</v>
      </c>
      <c r="C18" s="10" t="s">
        <v>17</v>
      </c>
      <c r="D18" s="10" t="s">
        <v>19</v>
      </c>
      <c r="E18" s="10" t="s">
        <v>20</v>
      </c>
      <c r="F18"/>
    </row>
    <row r="19" spans="1:11" x14ac:dyDescent="0.25">
      <c r="A19" s="11" t="s">
        <v>21</v>
      </c>
      <c r="B19" s="12" t="s">
        <v>22</v>
      </c>
      <c r="C19" s="12" t="s">
        <v>21</v>
      </c>
      <c r="D19" s="12" t="s">
        <v>23</v>
      </c>
      <c r="E19" s="12" t="s">
        <v>24</v>
      </c>
      <c r="F19"/>
    </row>
    <row r="20" spans="1:11" x14ac:dyDescent="0.25">
      <c r="A20" s="9"/>
      <c r="B20" s="10" t="s">
        <v>25</v>
      </c>
      <c r="C20" s="10"/>
      <c r="D20" s="10" t="s">
        <v>91</v>
      </c>
      <c r="E20" s="10" t="s">
        <v>26</v>
      </c>
      <c r="F20"/>
    </row>
    <row r="21" spans="1:11" x14ac:dyDescent="0.25">
      <c r="A21" s="11"/>
      <c r="B21" s="12" t="s">
        <v>27</v>
      </c>
      <c r="C21" s="12"/>
      <c r="D21" s="12" t="s">
        <v>28</v>
      </c>
      <c r="E21" s="12" t="s">
        <v>29</v>
      </c>
      <c r="F21"/>
    </row>
    <row r="22" spans="1:11" x14ac:dyDescent="0.25">
      <c r="A22" s="9"/>
      <c r="B22" s="10" t="s">
        <v>30</v>
      </c>
      <c r="C22" s="10"/>
      <c r="D22" s="10" t="s">
        <v>102</v>
      </c>
      <c r="E22" s="10"/>
      <c r="F22"/>
    </row>
    <row r="23" spans="1:11" x14ac:dyDescent="0.25">
      <c r="A23" s="11"/>
      <c r="B23" s="12" t="s">
        <v>32</v>
      </c>
      <c r="C23" s="12"/>
      <c r="D23" s="12" t="s">
        <v>31</v>
      </c>
      <c r="E23" s="12"/>
      <c r="F23"/>
    </row>
    <row r="24" spans="1:11" x14ac:dyDescent="0.25">
      <c r="A24" s="13"/>
      <c r="B24" s="14" t="s">
        <v>21</v>
      </c>
      <c r="C24" s="14"/>
      <c r="D24" s="14"/>
      <c r="E24" s="14"/>
      <c r="F24"/>
    </row>
    <row r="25" spans="1:11" x14ac:dyDescent="0.25">
      <c r="B25" s="48"/>
    </row>
    <row r="26" spans="1:11" ht="15.75" x14ac:dyDescent="0.25">
      <c r="A26" s="97" t="s">
        <v>33</v>
      </c>
      <c r="B26" s="97"/>
      <c r="C26" s="97"/>
      <c r="D26" s="97"/>
      <c r="E26" s="97"/>
      <c r="F26" s="97"/>
    </row>
    <row r="27" spans="1:11" ht="25.5" x14ac:dyDescent="0.25">
      <c r="A27" s="22" t="s">
        <v>13</v>
      </c>
      <c r="B27" s="22" t="s">
        <v>34</v>
      </c>
      <c r="C27" s="22" t="s">
        <v>35</v>
      </c>
      <c r="D27" s="22" t="s">
        <v>36</v>
      </c>
      <c r="E27" s="22" t="s">
        <v>107</v>
      </c>
      <c r="F27" s="22" t="s">
        <v>37</v>
      </c>
    </row>
    <row r="28" spans="1:11" x14ac:dyDescent="0.25">
      <c r="A28" s="15" t="s">
        <v>15</v>
      </c>
      <c r="B28" s="15" t="s">
        <v>16</v>
      </c>
      <c r="C28" s="15" t="s">
        <v>14</v>
      </c>
      <c r="D28" s="15" t="s">
        <v>38</v>
      </c>
      <c r="E28" s="15" t="s">
        <v>14</v>
      </c>
      <c r="F28" s="60" t="s">
        <v>92</v>
      </c>
    </row>
    <row r="29" spans="1:11" x14ac:dyDescent="0.25">
      <c r="A29" s="16" t="s">
        <v>18</v>
      </c>
      <c r="B29" s="17" t="s">
        <v>19</v>
      </c>
      <c r="C29" s="16" t="s">
        <v>17</v>
      </c>
      <c r="D29" s="16" t="s">
        <v>39</v>
      </c>
      <c r="E29" s="16" t="s">
        <v>17</v>
      </c>
      <c r="F29" s="16" t="s">
        <v>20</v>
      </c>
    </row>
    <row r="30" spans="1:11" s="30" customFormat="1" ht="25.5" x14ac:dyDescent="0.25">
      <c r="A30" s="18" t="s">
        <v>22</v>
      </c>
      <c r="B30" s="46" t="s">
        <v>104</v>
      </c>
      <c r="C30" s="18" t="s">
        <v>21</v>
      </c>
      <c r="D30" s="18" t="s">
        <v>40</v>
      </c>
      <c r="E30" s="18" t="s">
        <v>21</v>
      </c>
      <c r="F30" s="60" t="s">
        <v>24</v>
      </c>
      <c r="K30" s="21"/>
    </row>
    <row r="31" spans="1:11" x14ac:dyDescent="0.25">
      <c r="A31" s="16" t="s">
        <v>25</v>
      </c>
      <c r="B31" s="16" t="s">
        <v>23</v>
      </c>
      <c r="C31" s="19"/>
      <c r="D31" s="16" t="s">
        <v>41</v>
      </c>
      <c r="E31" s="16"/>
      <c r="F31" s="16" t="s">
        <v>26</v>
      </c>
    </row>
    <row r="32" spans="1:11" x14ac:dyDescent="0.25">
      <c r="A32" s="18" t="s">
        <v>27</v>
      </c>
      <c r="B32" s="18" t="s">
        <v>91</v>
      </c>
      <c r="C32" s="20"/>
      <c r="D32" s="18" t="s">
        <v>101</v>
      </c>
      <c r="E32" s="18"/>
      <c r="F32" s="18" t="s">
        <v>29</v>
      </c>
    </row>
    <row r="33" spans="1:6" x14ac:dyDescent="0.25">
      <c r="A33" s="16" t="s">
        <v>30</v>
      </c>
      <c r="B33" s="16" t="s">
        <v>28</v>
      </c>
      <c r="C33" s="19"/>
      <c r="D33" s="16"/>
      <c r="E33" s="16"/>
      <c r="F33" s="16"/>
    </row>
    <row r="34" spans="1:6" x14ac:dyDescent="0.25">
      <c r="A34" s="18" t="s">
        <v>32</v>
      </c>
      <c r="B34" s="18" t="s">
        <v>102</v>
      </c>
      <c r="C34" s="18"/>
      <c r="D34" s="18"/>
      <c r="E34" s="18"/>
      <c r="F34" s="18"/>
    </row>
    <row r="35" spans="1:6" x14ac:dyDescent="0.25">
      <c r="A35" s="6" t="s">
        <v>21</v>
      </c>
      <c r="B35" s="6" t="s">
        <v>31</v>
      </c>
      <c r="C35" s="6"/>
      <c r="D35" s="6"/>
      <c r="E35" s="6"/>
      <c r="F35" s="6"/>
    </row>
    <row r="36" spans="1:6" x14ac:dyDescent="0.25">
      <c r="A36" s="29"/>
      <c r="B36" s="29"/>
      <c r="C36" s="29"/>
      <c r="D36" s="29"/>
      <c r="E36" s="29"/>
      <c r="F36" s="29"/>
    </row>
    <row r="37" spans="1:6" ht="31.5" x14ac:dyDescent="0.25">
      <c r="B37" s="31" t="s">
        <v>42</v>
      </c>
    </row>
    <row r="38" spans="1:6" x14ac:dyDescent="0.25">
      <c r="B38" s="25" t="s">
        <v>43</v>
      </c>
    </row>
    <row r="39" spans="1:6" x14ac:dyDescent="0.25">
      <c r="B39" s="26" t="s">
        <v>44</v>
      </c>
    </row>
    <row r="40" spans="1:6" x14ac:dyDescent="0.25">
      <c r="B40" s="27" t="s">
        <v>45</v>
      </c>
    </row>
    <row r="41" spans="1:6" x14ac:dyDescent="0.25">
      <c r="B41" s="5" t="s">
        <v>46</v>
      </c>
    </row>
    <row r="42" spans="1:6" x14ac:dyDescent="0.25">
      <c r="B42" s="28" t="s">
        <v>47</v>
      </c>
    </row>
  </sheetData>
  <mergeCells count="9">
    <mergeCell ref="A1:B1"/>
    <mergeCell ref="A3:B3"/>
    <mergeCell ref="A4:C4"/>
    <mergeCell ref="A26:F26"/>
    <mergeCell ref="A5:C5"/>
    <mergeCell ref="A6:C6"/>
    <mergeCell ref="A7:C7"/>
    <mergeCell ref="A2:B2"/>
    <mergeCell ref="A15:C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503"/>
  <sheetViews>
    <sheetView topLeftCell="B1" zoomScale="70" zoomScaleNormal="70" workbookViewId="0">
      <pane ySplit="1" topLeftCell="A155" activePane="bottomLeft" state="frozen"/>
      <selection activeCell="G1" sqref="G1"/>
      <selection pane="bottomLeft" activeCell="T170" sqref="T170"/>
    </sheetView>
  </sheetViews>
  <sheetFormatPr defaultColWidth="9.140625" defaultRowHeight="0" customHeight="1" zeroHeight="1" x14ac:dyDescent="0.25"/>
  <cols>
    <col min="1" max="1" width="35.7109375" style="61" customWidth="1"/>
    <col min="2" max="2" width="23.85546875" style="61" customWidth="1"/>
    <col min="3" max="3" width="9" style="61" customWidth="1"/>
    <col min="4" max="4" width="22.28515625" style="61" customWidth="1"/>
    <col min="5" max="5" width="30.85546875" style="61" customWidth="1"/>
    <col min="6" max="6" width="16.42578125" style="61" customWidth="1"/>
    <col min="7" max="7" width="29.7109375" style="61" customWidth="1"/>
    <col min="8" max="8" width="14.42578125" style="61" customWidth="1"/>
    <col min="9" max="9" width="12.42578125" style="61" customWidth="1"/>
    <col min="10" max="10" width="31" customWidth="1"/>
    <col min="11" max="11" width="45.85546875" style="61" customWidth="1"/>
    <col min="12" max="12" width="14.140625" style="61" customWidth="1"/>
    <col min="13" max="13" width="20" style="61" customWidth="1"/>
    <col min="14" max="14" width="15.42578125" style="61" customWidth="1"/>
    <col min="15" max="15" width="14.85546875" style="61" customWidth="1"/>
    <col min="16" max="16" width="13.28515625" style="61" customWidth="1"/>
    <col min="17" max="17" width="16.85546875" style="62" customWidth="1"/>
    <col min="18" max="18" width="28.42578125" style="61" customWidth="1"/>
    <col min="19" max="16384" width="9.140625" style="63"/>
  </cols>
  <sheetData>
    <row r="1" spans="1:18" s="71" customFormat="1" ht="65.45" customHeight="1" x14ac:dyDescent="0.25">
      <c r="A1" s="66" t="s">
        <v>48</v>
      </c>
      <c r="B1" s="66" t="s">
        <v>49</v>
      </c>
      <c r="C1" s="66" t="s">
        <v>93</v>
      </c>
      <c r="D1" s="67" t="s">
        <v>8</v>
      </c>
      <c r="E1" s="68" t="s">
        <v>50</v>
      </c>
      <c r="F1" s="68" t="s">
        <v>10</v>
      </c>
      <c r="G1" s="68" t="s">
        <v>51</v>
      </c>
      <c r="H1" s="69" t="s">
        <v>52</v>
      </c>
      <c r="I1" s="69" t="s">
        <v>12</v>
      </c>
      <c r="J1" s="68" t="s">
        <v>53</v>
      </c>
      <c r="K1" s="68" t="s">
        <v>54</v>
      </c>
      <c r="L1" s="69" t="s">
        <v>35</v>
      </c>
      <c r="M1" s="69" t="s">
        <v>36</v>
      </c>
      <c r="N1" s="69" t="s">
        <v>108</v>
      </c>
      <c r="O1" s="69" t="s">
        <v>55</v>
      </c>
      <c r="P1" s="69" t="s">
        <v>37</v>
      </c>
      <c r="Q1" s="66" t="s">
        <v>56</v>
      </c>
      <c r="R1" s="70" t="s">
        <v>57</v>
      </c>
    </row>
    <row r="2" spans="1:18" ht="17.100000000000001" customHeight="1" x14ac:dyDescent="0.25">
      <c r="A2" s="91" t="s">
        <v>110</v>
      </c>
      <c r="B2" s="61" t="s">
        <v>331</v>
      </c>
      <c r="C2" s="61">
        <v>13340</v>
      </c>
      <c r="D2" s="61" t="s">
        <v>21</v>
      </c>
      <c r="E2" s="61" t="s">
        <v>21</v>
      </c>
      <c r="F2" s="61" t="s">
        <v>21</v>
      </c>
      <c r="G2" s="61" t="s">
        <v>31</v>
      </c>
      <c r="H2" s="61" t="s">
        <v>21</v>
      </c>
      <c r="I2" s="61" t="s">
        <v>21</v>
      </c>
      <c r="J2" s="91" t="s">
        <v>18</v>
      </c>
      <c r="K2" s="91" t="s">
        <v>16</v>
      </c>
      <c r="L2" s="91" t="s">
        <v>21</v>
      </c>
      <c r="M2" s="91"/>
      <c r="N2" s="91" t="s">
        <v>21</v>
      </c>
      <c r="O2" s="93">
        <v>44627</v>
      </c>
      <c r="P2" s="91" t="s">
        <v>21</v>
      </c>
      <c r="Q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" s="91"/>
    </row>
    <row r="3" spans="1:18" ht="17.100000000000001" customHeight="1" x14ac:dyDescent="0.25">
      <c r="A3" s="91" t="s">
        <v>111</v>
      </c>
      <c r="B3" s="61" t="s">
        <v>331</v>
      </c>
      <c r="C3" s="61">
        <v>13340</v>
      </c>
      <c r="D3" s="61" t="s">
        <v>21</v>
      </c>
      <c r="E3" s="61" t="s">
        <v>21</v>
      </c>
      <c r="F3" s="61" t="s">
        <v>21</v>
      </c>
      <c r="G3" s="61" t="s">
        <v>31</v>
      </c>
      <c r="H3" s="61" t="s">
        <v>21</v>
      </c>
      <c r="I3" s="61" t="s">
        <v>21</v>
      </c>
      <c r="J3" s="91" t="s">
        <v>18</v>
      </c>
      <c r="K3" s="91" t="s">
        <v>16</v>
      </c>
      <c r="L3" s="91" t="s">
        <v>21</v>
      </c>
      <c r="M3" s="91"/>
      <c r="N3" s="91" t="s">
        <v>21</v>
      </c>
      <c r="O3" s="93">
        <v>44642</v>
      </c>
      <c r="P3" s="91" t="s">
        <v>21</v>
      </c>
      <c r="Q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" s="91"/>
    </row>
    <row r="4" spans="1:18" ht="17.100000000000001" customHeight="1" x14ac:dyDescent="0.25">
      <c r="A4" s="91" t="s">
        <v>112</v>
      </c>
      <c r="B4" s="61" t="s">
        <v>331</v>
      </c>
      <c r="C4" s="61">
        <v>13340</v>
      </c>
      <c r="D4" s="61" t="s">
        <v>21</v>
      </c>
      <c r="E4" s="61" t="s">
        <v>21</v>
      </c>
      <c r="F4" s="61" t="s">
        <v>21</v>
      </c>
      <c r="G4" s="61" t="s">
        <v>31</v>
      </c>
      <c r="H4" s="61" t="s">
        <v>21</v>
      </c>
      <c r="I4" s="61" t="s">
        <v>21</v>
      </c>
      <c r="J4" s="91" t="s">
        <v>27</v>
      </c>
      <c r="K4" s="91" t="s">
        <v>16</v>
      </c>
      <c r="L4" s="91" t="s">
        <v>21</v>
      </c>
      <c r="M4" s="91"/>
      <c r="N4" s="91" t="s">
        <v>21</v>
      </c>
      <c r="O4" s="93">
        <v>44594</v>
      </c>
      <c r="P4" s="91" t="s">
        <v>21</v>
      </c>
      <c r="Q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" s="91" t="s">
        <v>340</v>
      </c>
    </row>
    <row r="5" spans="1:18" s="65" customFormat="1" ht="17.100000000000001" customHeight="1" x14ac:dyDescent="0.25">
      <c r="A5" s="91" t="s">
        <v>113</v>
      </c>
      <c r="B5" s="61" t="s">
        <v>331</v>
      </c>
      <c r="C5" s="61">
        <v>13340</v>
      </c>
      <c r="D5" s="61" t="s">
        <v>21</v>
      </c>
      <c r="E5" s="61" t="s">
        <v>21</v>
      </c>
      <c r="F5" s="61" t="s">
        <v>21</v>
      </c>
      <c r="G5" s="61" t="s">
        <v>31</v>
      </c>
      <c r="H5" s="61" t="s">
        <v>21</v>
      </c>
      <c r="I5" s="61" t="s">
        <v>21</v>
      </c>
      <c r="J5" s="91" t="s">
        <v>18</v>
      </c>
      <c r="K5" s="91" t="s">
        <v>16</v>
      </c>
      <c r="L5" s="91" t="s">
        <v>21</v>
      </c>
      <c r="M5" s="91"/>
      <c r="N5" s="91" t="s">
        <v>21</v>
      </c>
      <c r="O5" s="93">
        <v>44635</v>
      </c>
      <c r="P5" s="91" t="s">
        <v>21</v>
      </c>
      <c r="Q5" s="64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5" s="91"/>
    </row>
    <row r="6" spans="1:18" ht="17.100000000000001" customHeight="1" x14ac:dyDescent="0.25">
      <c r="A6" s="91" t="s">
        <v>114</v>
      </c>
      <c r="B6" s="61" t="s">
        <v>331</v>
      </c>
      <c r="C6" s="61">
        <v>13340</v>
      </c>
      <c r="D6" s="61" t="s">
        <v>21</v>
      </c>
      <c r="E6" s="61" t="s">
        <v>21</v>
      </c>
      <c r="F6" s="61" t="s">
        <v>21</v>
      </c>
      <c r="G6" s="61" t="s">
        <v>31</v>
      </c>
      <c r="H6" s="61" t="s">
        <v>21</v>
      </c>
      <c r="I6" s="61" t="s">
        <v>21</v>
      </c>
      <c r="J6" s="91" t="s">
        <v>22</v>
      </c>
      <c r="K6" s="91" t="s">
        <v>16</v>
      </c>
      <c r="L6" s="91" t="s">
        <v>21</v>
      </c>
      <c r="M6" s="91"/>
      <c r="N6" s="91" t="s">
        <v>21</v>
      </c>
      <c r="O6" s="93">
        <v>44593</v>
      </c>
      <c r="P6" s="91" t="s">
        <v>21</v>
      </c>
      <c r="Q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6" s="91"/>
    </row>
    <row r="7" spans="1:18" ht="17.100000000000001" customHeight="1" x14ac:dyDescent="0.25">
      <c r="A7" s="91" t="s">
        <v>115</v>
      </c>
      <c r="B7" s="61" t="s">
        <v>331</v>
      </c>
      <c r="C7" s="61">
        <v>13340</v>
      </c>
      <c r="D7" s="61" t="s">
        <v>21</v>
      </c>
      <c r="E7" s="61" t="s">
        <v>21</v>
      </c>
      <c r="F7" s="61" t="s">
        <v>21</v>
      </c>
      <c r="G7" s="61" t="s">
        <v>31</v>
      </c>
      <c r="H7" s="61" t="s">
        <v>21</v>
      </c>
      <c r="I7" s="61" t="s">
        <v>21</v>
      </c>
      <c r="J7" s="91" t="s">
        <v>21</v>
      </c>
      <c r="K7" s="91" t="s">
        <v>31</v>
      </c>
      <c r="L7" s="91" t="s">
        <v>21</v>
      </c>
      <c r="M7" s="91"/>
      <c r="N7" s="91" t="s">
        <v>21</v>
      </c>
      <c r="O7" s="91" t="s">
        <v>21</v>
      </c>
      <c r="P7" s="91" t="s">
        <v>21</v>
      </c>
      <c r="Q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7" s="91"/>
    </row>
    <row r="8" spans="1:18" ht="17.100000000000001" customHeight="1" x14ac:dyDescent="0.25">
      <c r="A8" s="91" t="s">
        <v>116</v>
      </c>
      <c r="B8" s="61" t="s">
        <v>331</v>
      </c>
      <c r="C8" s="61">
        <v>13340</v>
      </c>
      <c r="D8" s="61" t="s">
        <v>21</v>
      </c>
      <c r="E8" s="61" t="s">
        <v>21</v>
      </c>
      <c r="F8" s="61" t="s">
        <v>21</v>
      </c>
      <c r="G8" s="61" t="s">
        <v>31</v>
      </c>
      <c r="H8" s="61" t="s">
        <v>21</v>
      </c>
      <c r="I8" s="61" t="s">
        <v>21</v>
      </c>
      <c r="J8" s="91" t="s">
        <v>22</v>
      </c>
      <c r="K8" s="91" t="s">
        <v>16</v>
      </c>
      <c r="L8" s="91" t="s">
        <v>21</v>
      </c>
      <c r="M8" s="91"/>
      <c r="N8" s="91" t="s">
        <v>21</v>
      </c>
      <c r="O8" s="93">
        <v>44607</v>
      </c>
      <c r="P8" s="91" t="s">
        <v>21</v>
      </c>
      <c r="Q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8" s="91"/>
    </row>
    <row r="9" spans="1:18" ht="17.100000000000001" customHeight="1" x14ac:dyDescent="0.25">
      <c r="A9" s="91" t="s">
        <v>117</v>
      </c>
      <c r="B9" s="61" t="s">
        <v>331</v>
      </c>
      <c r="C9" s="61">
        <v>13340</v>
      </c>
      <c r="D9" s="61" t="s">
        <v>21</v>
      </c>
      <c r="E9" s="61" t="s">
        <v>21</v>
      </c>
      <c r="F9" s="61" t="s">
        <v>21</v>
      </c>
      <c r="G9" s="61" t="s">
        <v>31</v>
      </c>
      <c r="H9" s="61" t="s">
        <v>21</v>
      </c>
      <c r="I9" s="61" t="s">
        <v>21</v>
      </c>
      <c r="J9" s="91" t="s">
        <v>18</v>
      </c>
      <c r="K9" s="91" t="s">
        <v>16</v>
      </c>
      <c r="L9" s="91" t="s">
        <v>21</v>
      </c>
      <c r="M9" s="91"/>
      <c r="N9" s="91" t="s">
        <v>21</v>
      </c>
      <c r="O9" s="93">
        <v>44601</v>
      </c>
      <c r="P9" s="91" t="s">
        <v>21</v>
      </c>
      <c r="Q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9" s="91"/>
    </row>
    <row r="10" spans="1:18" ht="17.100000000000001" customHeight="1" x14ac:dyDescent="0.25">
      <c r="A10" s="91" t="s">
        <v>118</v>
      </c>
      <c r="B10" s="61" t="s">
        <v>331</v>
      </c>
      <c r="C10" s="61">
        <v>13340</v>
      </c>
      <c r="D10" s="61" t="s">
        <v>21</v>
      </c>
      <c r="E10" s="61" t="s">
        <v>21</v>
      </c>
      <c r="F10" s="61" t="s">
        <v>21</v>
      </c>
      <c r="G10" s="61" t="s">
        <v>31</v>
      </c>
      <c r="H10" s="61" t="s">
        <v>21</v>
      </c>
      <c r="I10" s="61" t="s">
        <v>21</v>
      </c>
      <c r="J10" s="91" t="s">
        <v>18</v>
      </c>
      <c r="K10" s="91" t="s">
        <v>16</v>
      </c>
      <c r="L10" s="91" t="s">
        <v>21</v>
      </c>
      <c r="M10" s="91"/>
      <c r="N10" s="91" t="s">
        <v>21</v>
      </c>
      <c r="O10" s="93">
        <v>44600</v>
      </c>
      <c r="P10" s="91" t="s">
        <v>21</v>
      </c>
      <c r="Q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0" s="91"/>
    </row>
    <row r="11" spans="1:18" ht="17.100000000000001" customHeight="1" x14ac:dyDescent="0.25">
      <c r="A11" s="91" t="s">
        <v>119</v>
      </c>
      <c r="B11" s="61" t="s">
        <v>331</v>
      </c>
      <c r="C11" s="61">
        <v>13340</v>
      </c>
      <c r="D11" s="61" t="s">
        <v>21</v>
      </c>
      <c r="E11" s="61" t="s">
        <v>21</v>
      </c>
      <c r="F11" s="61" t="s">
        <v>21</v>
      </c>
      <c r="G11" s="61" t="s">
        <v>31</v>
      </c>
      <c r="H11" s="61" t="s">
        <v>21</v>
      </c>
      <c r="I11" s="61" t="s">
        <v>21</v>
      </c>
      <c r="J11" s="91" t="s">
        <v>18</v>
      </c>
      <c r="K11" s="91" t="s">
        <v>16</v>
      </c>
      <c r="L11" s="91" t="s">
        <v>21</v>
      </c>
      <c r="M11" s="91"/>
      <c r="N11" s="91" t="s">
        <v>21</v>
      </c>
      <c r="O11" s="93">
        <v>44615</v>
      </c>
      <c r="P11" s="91" t="s">
        <v>21</v>
      </c>
      <c r="Q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1" s="91"/>
    </row>
    <row r="12" spans="1:18" ht="17.100000000000001" customHeight="1" x14ac:dyDescent="0.25">
      <c r="A12" s="91" t="s">
        <v>120</v>
      </c>
      <c r="B12" s="61" t="s">
        <v>331</v>
      </c>
      <c r="C12" s="61">
        <v>13340</v>
      </c>
      <c r="D12" s="61" t="s">
        <v>21</v>
      </c>
      <c r="E12" s="61" t="s">
        <v>21</v>
      </c>
      <c r="F12" s="61" t="s">
        <v>21</v>
      </c>
      <c r="G12" s="61" t="s">
        <v>31</v>
      </c>
      <c r="H12" s="61" t="s">
        <v>21</v>
      </c>
      <c r="I12" s="61" t="s">
        <v>21</v>
      </c>
      <c r="J12" s="91" t="s">
        <v>18</v>
      </c>
      <c r="K12" s="91" t="s">
        <v>16</v>
      </c>
      <c r="L12" s="91" t="s">
        <v>21</v>
      </c>
      <c r="M12" s="91"/>
      <c r="N12" s="91" t="s">
        <v>21</v>
      </c>
      <c r="O12" s="93">
        <v>44622</v>
      </c>
      <c r="P12" s="91" t="s">
        <v>21</v>
      </c>
      <c r="Q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2" s="91"/>
    </row>
    <row r="13" spans="1:18" ht="17.100000000000001" customHeight="1" x14ac:dyDescent="0.25">
      <c r="A13" s="91" t="s">
        <v>121</v>
      </c>
      <c r="B13" s="61" t="s">
        <v>331</v>
      </c>
      <c r="C13" s="61">
        <v>13340</v>
      </c>
      <c r="D13" s="61" t="s">
        <v>21</v>
      </c>
      <c r="E13" s="61" t="s">
        <v>21</v>
      </c>
      <c r="F13" s="61" t="s">
        <v>21</v>
      </c>
      <c r="G13" s="61" t="s">
        <v>31</v>
      </c>
      <c r="H13" s="61" t="s">
        <v>21</v>
      </c>
      <c r="I13" s="61" t="s">
        <v>21</v>
      </c>
      <c r="J13" s="91" t="s">
        <v>18</v>
      </c>
      <c r="K13" s="91" t="s">
        <v>16</v>
      </c>
      <c r="L13" s="91" t="s">
        <v>21</v>
      </c>
      <c r="M13" s="91"/>
      <c r="N13" s="91" t="s">
        <v>21</v>
      </c>
      <c r="O13" s="93">
        <v>44629</v>
      </c>
      <c r="P13" s="91" t="s">
        <v>21</v>
      </c>
      <c r="Q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3" s="91"/>
    </row>
    <row r="14" spans="1:18" ht="17.100000000000001" customHeight="1" x14ac:dyDescent="0.25">
      <c r="A14" s="91" t="s">
        <v>122</v>
      </c>
      <c r="B14" s="61" t="s">
        <v>331</v>
      </c>
      <c r="C14" s="61">
        <v>13340</v>
      </c>
      <c r="D14" s="61" t="s">
        <v>21</v>
      </c>
      <c r="E14" s="61" t="s">
        <v>21</v>
      </c>
      <c r="F14" s="61" t="s">
        <v>21</v>
      </c>
      <c r="G14" s="61" t="s">
        <v>31</v>
      </c>
      <c r="H14" s="61" t="s">
        <v>21</v>
      </c>
      <c r="I14" s="61" t="s">
        <v>21</v>
      </c>
      <c r="J14" s="91" t="s">
        <v>18</v>
      </c>
      <c r="K14" s="91" t="s">
        <v>16</v>
      </c>
      <c r="L14" s="91" t="s">
        <v>21</v>
      </c>
      <c r="M14" s="91"/>
      <c r="N14" s="91" t="s">
        <v>21</v>
      </c>
      <c r="O14" s="93">
        <v>44621</v>
      </c>
      <c r="P14" s="91" t="s">
        <v>21</v>
      </c>
      <c r="Q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4" s="91"/>
    </row>
    <row r="15" spans="1:18" ht="17.100000000000001" customHeight="1" x14ac:dyDescent="0.25">
      <c r="A15" s="91" t="s">
        <v>123</v>
      </c>
      <c r="B15" s="61" t="s">
        <v>331</v>
      </c>
      <c r="C15" s="61">
        <v>13340</v>
      </c>
      <c r="D15" s="61" t="s">
        <v>21</v>
      </c>
      <c r="E15" s="61" t="s">
        <v>21</v>
      </c>
      <c r="F15" s="61" t="s">
        <v>21</v>
      </c>
      <c r="G15" s="61" t="s">
        <v>31</v>
      </c>
      <c r="H15" s="61" t="s">
        <v>21</v>
      </c>
      <c r="I15" s="61" t="s">
        <v>21</v>
      </c>
      <c r="J15" s="91" t="s">
        <v>18</v>
      </c>
      <c r="K15" s="91" t="s">
        <v>16</v>
      </c>
      <c r="L15" s="91" t="s">
        <v>21</v>
      </c>
      <c r="M15" s="91"/>
      <c r="N15" s="91" t="s">
        <v>21</v>
      </c>
      <c r="O15" s="93">
        <v>44641</v>
      </c>
      <c r="P15" s="91" t="s">
        <v>21</v>
      </c>
      <c r="Q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5" s="91"/>
    </row>
    <row r="16" spans="1:18" ht="17.100000000000001" customHeight="1" x14ac:dyDescent="0.25">
      <c r="A16" s="91" t="s">
        <v>124</v>
      </c>
      <c r="B16" s="61" t="s">
        <v>331</v>
      </c>
      <c r="C16" s="61">
        <v>13340</v>
      </c>
      <c r="D16" s="61" t="s">
        <v>21</v>
      </c>
      <c r="E16" s="61" t="s">
        <v>21</v>
      </c>
      <c r="F16" s="61" t="s">
        <v>21</v>
      </c>
      <c r="G16" s="61" t="s">
        <v>31</v>
      </c>
      <c r="H16" s="61" t="s">
        <v>21</v>
      </c>
      <c r="I16" s="61" t="s">
        <v>21</v>
      </c>
      <c r="J16" s="91" t="s">
        <v>18</v>
      </c>
      <c r="K16" s="91" t="s">
        <v>16</v>
      </c>
      <c r="L16" s="91" t="s">
        <v>21</v>
      </c>
      <c r="M16" s="91"/>
      <c r="N16" s="91" t="s">
        <v>21</v>
      </c>
      <c r="O16" s="93">
        <v>44622</v>
      </c>
      <c r="P16" s="91" t="s">
        <v>21</v>
      </c>
      <c r="Q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6" s="91"/>
    </row>
    <row r="17" spans="1:18" ht="17.100000000000001" customHeight="1" x14ac:dyDescent="0.25">
      <c r="A17" s="91" t="s">
        <v>125</v>
      </c>
      <c r="B17" s="61" t="s">
        <v>331</v>
      </c>
      <c r="C17" s="61">
        <v>13340</v>
      </c>
      <c r="D17" s="61" t="s">
        <v>21</v>
      </c>
      <c r="E17" s="61" t="s">
        <v>21</v>
      </c>
      <c r="F17" s="61" t="s">
        <v>21</v>
      </c>
      <c r="G17" s="61" t="s">
        <v>31</v>
      </c>
      <c r="H17" s="61" t="s">
        <v>21</v>
      </c>
      <c r="I17" s="61" t="s">
        <v>21</v>
      </c>
      <c r="J17" s="91" t="s">
        <v>18</v>
      </c>
      <c r="K17" s="91" t="s">
        <v>16</v>
      </c>
      <c r="L17" s="91" t="s">
        <v>21</v>
      </c>
      <c r="M17" s="91"/>
      <c r="N17" s="91" t="s">
        <v>21</v>
      </c>
      <c r="O17" s="93">
        <v>44622</v>
      </c>
      <c r="P17" s="91" t="s">
        <v>21</v>
      </c>
      <c r="Q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7" s="91"/>
    </row>
    <row r="18" spans="1:18" ht="17.100000000000001" customHeight="1" x14ac:dyDescent="0.25">
      <c r="A18" s="91" t="s">
        <v>126</v>
      </c>
      <c r="B18" s="61" t="s">
        <v>331</v>
      </c>
      <c r="C18" s="61">
        <v>13340</v>
      </c>
      <c r="D18" s="61" t="s">
        <v>21</v>
      </c>
      <c r="E18" s="61" t="s">
        <v>21</v>
      </c>
      <c r="F18" s="61" t="s">
        <v>21</v>
      </c>
      <c r="G18" s="61" t="s">
        <v>31</v>
      </c>
      <c r="H18" s="61" t="s">
        <v>21</v>
      </c>
      <c r="I18" s="61" t="s">
        <v>21</v>
      </c>
      <c r="J18" s="91" t="s">
        <v>18</v>
      </c>
      <c r="K18" s="91" t="s">
        <v>16</v>
      </c>
      <c r="L18" s="91" t="s">
        <v>21</v>
      </c>
      <c r="M18" s="91"/>
      <c r="N18" s="91" t="s">
        <v>21</v>
      </c>
      <c r="O18" s="93">
        <v>44622</v>
      </c>
      <c r="P18" s="91" t="s">
        <v>21</v>
      </c>
      <c r="Q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8" s="91"/>
    </row>
    <row r="19" spans="1:18" ht="17.100000000000001" customHeight="1" x14ac:dyDescent="0.25">
      <c r="A19" s="91" t="s">
        <v>127</v>
      </c>
      <c r="B19" s="61" t="s">
        <v>331</v>
      </c>
      <c r="C19" s="61">
        <v>13340</v>
      </c>
      <c r="D19" s="61" t="s">
        <v>21</v>
      </c>
      <c r="E19" s="61" t="s">
        <v>21</v>
      </c>
      <c r="F19" s="61" t="s">
        <v>21</v>
      </c>
      <c r="G19" s="61" t="s">
        <v>31</v>
      </c>
      <c r="H19" s="61" t="s">
        <v>21</v>
      </c>
      <c r="I19" s="61" t="s">
        <v>21</v>
      </c>
      <c r="J19" s="91" t="s">
        <v>18</v>
      </c>
      <c r="K19" s="91" t="s">
        <v>16</v>
      </c>
      <c r="L19" s="91" t="s">
        <v>21</v>
      </c>
      <c r="M19" s="91"/>
      <c r="N19" s="91" t="s">
        <v>21</v>
      </c>
      <c r="O19" s="93">
        <v>44623</v>
      </c>
      <c r="P19" s="91" t="s">
        <v>21</v>
      </c>
      <c r="Q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9" s="91"/>
    </row>
    <row r="20" spans="1:18" ht="17.100000000000001" customHeight="1" x14ac:dyDescent="0.25">
      <c r="A20" s="91" t="s">
        <v>128</v>
      </c>
      <c r="B20" s="61" t="s">
        <v>331</v>
      </c>
      <c r="C20" s="61">
        <v>13340</v>
      </c>
      <c r="D20" s="61" t="s">
        <v>21</v>
      </c>
      <c r="E20" s="61" t="s">
        <v>21</v>
      </c>
      <c r="F20" s="61" t="s">
        <v>21</v>
      </c>
      <c r="G20" s="61" t="s">
        <v>31</v>
      </c>
      <c r="H20" s="61" t="s">
        <v>21</v>
      </c>
      <c r="I20" s="61" t="s">
        <v>21</v>
      </c>
      <c r="J20" s="91" t="s">
        <v>18</v>
      </c>
      <c r="K20" s="91" t="s">
        <v>16</v>
      </c>
      <c r="L20" s="91" t="s">
        <v>21</v>
      </c>
      <c r="M20" s="91"/>
      <c r="N20" s="91" t="s">
        <v>21</v>
      </c>
      <c r="O20" s="93">
        <v>44635</v>
      </c>
      <c r="P20" s="91" t="s">
        <v>21</v>
      </c>
      <c r="Q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0" s="91"/>
    </row>
    <row r="21" spans="1:18" ht="17.100000000000001" customHeight="1" x14ac:dyDescent="0.25">
      <c r="A21" s="91" t="s">
        <v>129</v>
      </c>
      <c r="B21" s="61" t="s">
        <v>331</v>
      </c>
      <c r="C21" s="61">
        <v>13340</v>
      </c>
      <c r="D21" s="61" t="s">
        <v>21</v>
      </c>
      <c r="E21" s="61" t="s">
        <v>21</v>
      </c>
      <c r="F21" s="61" t="s">
        <v>21</v>
      </c>
      <c r="G21" s="61" t="s">
        <v>31</v>
      </c>
      <c r="H21" s="61" t="s">
        <v>21</v>
      </c>
      <c r="I21" s="61" t="s">
        <v>21</v>
      </c>
      <c r="J21" s="91" t="s">
        <v>21</v>
      </c>
      <c r="K21" s="91" t="s">
        <v>16</v>
      </c>
      <c r="L21" s="91" t="s">
        <v>21</v>
      </c>
      <c r="M21" s="91"/>
      <c r="N21" s="91" t="s">
        <v>21</v>
      </c>
      <c r="O21" s="93">
        <v>44623</v>
      </c>
      <c r="P21" s="91" t="s">
        <v>21</v>
      </c>
      <c r="Q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1" s="91"/>
    </row>
    <row r="22" spans="1:18" ht="17.100000000000001" customHeight="1" x14ac:dyDescent="0.25">
      <c r="A22" s="91" t="s">
        <v>130</v>
      </c>
      <c r="B22" s="61" t="s">
        <v>331</v>
      </c>
      <c r="C22" s="61">
        <v>13340</v>
      </c>
      <c r="D22" s="61" t="s">
        <v>21</v>
      </c>
      <c r="E22" s="61" t="s">
        <v>21</v>
      </c>
      <c r="F22" s="61" t="s">
        <v>21</v>
      </c>
      <c r="G22" s="61" t="s">
        <v>31</v>
      </c>
      <c r="H22" s="61" t="s">
        <v>21</v>
      </c>
      <c r="I22" s="61" t="s">
        <v>21</v>
      </c>
      <c r="J22" s="91" t="s">
        <v>22</v>
      </c>
      <c r="K22" s="91" t="s">
        <v>16</v>
      </c>
      <c r="L22" s="91" t="s">
        <v>21</v>
      </c>
      <c r="M22" s="91"/>
      <c r="N22" s="91" t="s">
        <v>21</v>
      </c>
      <c r="O22" s="93">
        <v>44655</v>
      </c>
      <c r="P22" s="91" t="s">
        <v>21</v>
      </c>
      <c r="Q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22" s="91"/>
    </row>
    <row r="23" spans="1:18" ht="17.100000000000001" customHeight="1" x14ac:dyDescent="0.25">
      <c r="A23" s="91" t="s">
        <v>131</v>
      </c>
      <c r="B23" s="61" t="s">
        <v>331</v>
      </c>
      <c r="C23" s="61">
        <v>13340</v>
      </c>
      <c r="D23" s="61" t="s">
        <v>21</v>
      </c>
      <c r="E23" s="61" t="s">
        <v>21</v>
      </c>
      <c r="F23" s="61" t="s">
        <v>21</v>
      </c>
      <c r="G23" s="61" t="s">
        <v>31</v>
      </c>
      <c r="H23" s="61" t="s">
        <v>21</v>
      </c>
      <c r="I23" s="61" t="s">
        <v>21</v>
      </c>
      <c r="J23" s="91" t="s">
        <v>22</v>
      </c>
      <c r="K23" s="91" t="s">
        <v>16</v>
      </c>
      <c r="L23" s="91" t="s">
        <v>21</v>
      </c>
      <c r="M23" s="91"/>
      <c r="N23" s="91" t="s">
        <v>21</v>
      </c>
      <c r="O23" s="93">
        <v>44655</v>
      </c>
      <c r="P23" s="91" t="s">
        <v>21</v>
      </c>
      <c r="Q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23" s="91"/>
    </row>
    <row r="24" spans="1:18" ht="17.100000000000001" customHeight="1" x14ac:dyDescent="0.25">
      <c r="A24" s="91" t="s">
        <v>132</v>
      </c>
      <c r="B24" s="61" t="s">
        <v>331</v>
      </c>
      <c r="C24" s="61">
        <v>13340</v>
      </c>
      <c r="D24" s="61" t="s">
        <v>21</v>
      </c>
      <c r="E24" s="61" t="s">
        <v>21</v>
      </c>
      <c r="F24" s="61" t="s">
        <v>21</v>
      </c>
      <c r="G24" s="61" t="s">
        <v>31</v>
      </c>
      <c r="H24" s="61" t="s">
        <v>21</v>
      </c>
      <c r="I24" s="61" t="s">
        <v>21</v>
      </c>
      <c r="J24" s="91" t="s">
        <v>18</v>
      </c>
      <c r="K24" s="91" t="s">
        <v>16</v>
      </c>
      <c r="L24" s="91" t="s">
        <v>21</v>
      </c>
      <c r="M24" s="91"/>
      <c r="N24" s="91" t="s">
        <v>21</v>
      </c>
      <c r="O24" s="93">
        <v>44656</v>
      </c>
      <c r="P24" s="91" t="s">
        <v>21</v>
      </c>
      <c r="Q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4" s="91"/>
    </row>
    <row r="25" spans="1:18" ht="17.100000000000001" customHeight="1" x14ac:dyDescent="0.25">
      <c r="A25" s="91" t="s">
        <v>133</v>
      </c>
      <c r="B25" s="61" t="s">
        <v>331</v>
      </c>
      <c r="C25" s="61">
        <v>13340</v>
      </c>
      <c r="D25" s="61" t="s">
        <v>21</v>
      </c>
      <c r="E25" s="61" t="s">
        <v>21</v>
      </c>
      <c r="F25" s="61" t="s">
        <v>21</v>
      </c>
      <c r="G25" s="61" t="s">
        <v>31</v>
      </c>
      <c r="H25" s="61" t="s">
        <v>21</v>
      </c>
      <c r="I25" s="61" t="s">
        <v>21</v>
      </c>
      <c r="J25" s="91" t="s">
        <v>18</v>
      </c>
      <c r="K25" s="91" t="s">
        <v>16</v>
      </c>
      <c r="L25" s="91" t="s">
        <v>21</v>
      </c>
      <c r="M25" s="91"/>
      <c r="N25" s="91" t="s">
        <v>21</v>
      </c>
      <c r="O25" s="93">
        <v>44656</v>
      </c>
      <c r="P25" s="91" t="s">
        <v>21</v>
      </c>
      <c r="Q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5" s="91"/>
    </row>
    <row r="26" spans="1:18" ht="17.100000000000001" customHeight="1" x14ac:dyDescent="0.25">
      <c r="A26" s="91" t="s">
        <v>134</v>
      </c>
      <c r="B26" s="61" t="s">
        <v>331</v>
      </c>
      <c r="C26" s="61">
        <v>13340</v>
      </c>
      <c r="D26" s="61" t="s">
        <v>21</v>
      </c>
      <c r="E26" s="61" t="s">
        <v>21</v>
      </c>
      <c r="F26" s="61" t="s">
        <v>21</v>
      </c>
      <c r="G26" s="61" t="s">
        <v>31</v>
      </c>
      <c r="H26" s="61" t="s">
        <v>21</v>
      </c>
      <c r="I26" s="61" t="s">
        <v>21</v>
      </c>
      <c r="J26" s="91" t="s">
        <v>18</v>
      </c>
      <c r="K26" s="91" t="s">
        <v>16</v>
      </c>
      <c r="L26" s="91" t="s">
        <v>21</v>
      </c>
      <c r="M26" s="91"/>
      <c r="N26" s="91" t="s">
        <v>21</v>
      </c>
      <c r="O26" s="93">
        <v>44655</v>
      </c>
      <c r="P26" s="91" t="s">
        <v>21</v>
      </c>
      <c r="Q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6" s="91"/>
    </row>
    <row r="27" spans="1:18" ht="17.100000000000001" customHeight="1" x14ac:dyDescent="0.25">
      <c r="A27" s="91" t="s">
        <v>135</v>
      </c>
      <c r="B27" s="61" t="s">
        <v>331</v>
      </c>
      <c r="C27" s="61">
        <v>13340</v>
      </c>
      <c r="D27" s="61" t="s">
        <v>21</v>
      </c>
      <c r="E27" s="61" t="s">
        <v>21</v>
      </c>
      <c r="F27" s="61" t="s">
        <v>21</v>
      </c>
      <c r="G27" s="61" t="s">
        <v>31</v>
      </c>
      <c r="H27" s="61" t="s">
        <v>21</v>
      </c>
      <c r="I27" s="61" t="s">
        <v>21</v>
      </c>
      <c r="J27" s="91" t="s">
        <v>18</v>
      </c>
      <c r="K27" s="91" t="s">
        <v>16</v>
      </c>
      <c r="L27" s="91" t="s">
        <v>21</v>
      </c>
      <c r="M27" s="91"/>
      <c r="N27" s="91" t="s">
        <v>21</v>
      </c>
      <c r="O27" s="93">
        <v>44662</v>
      </c>
      <c r="P27" s="91" t="s">
        <v>21</v>
      </c>
      <c r="Q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7" s="91"/>
    </row>
    <row r="28" spans="1:18" ht="17.100000000000001" customHeight="1" x14ac:dyDescent="0.25">
      <c r="A28" s="91" t="s">
        <v>136</v>
      </c>
      <c r="B28" s="61" t="s">
        <v>331</v>
      </c>
      <c r="C28" s="61">
        <v>13340</v>
      </c>
      <c r="D28" s="61" t="s">
        <v>21</v>
      </c>
      <c r="E28" s="61" t="s">
        <v>21</v>
      </c>
      <c r="F28" s="61" t="s">
        <v>21</v>
      </c>
      <c r="G28" s="61" t="s">
        <v>31</v>
      </c>
      <c r="H28" s="61" t="s">
        <v>21</v>
      </c>
      <c r="I28" s="61" t="s">
        <v>21</v>
      </c>
      <c r="J28" s="91" t="s">
        <v>25</v>
      </c>
      <c r="K28" s="91" t="s">
        <v>16</v>
      </c>
      <c r="L28" s="91" t="s">
        <v>21</v>
      </c>
      <c r="M28" s="91"/>
      <c r="N28" s="91" t="s">
        <v>21</v>
      </c>
      <c r="O28" s="93">
        <v>44655</v>
      </c>
      <c r="P28" s="91" t="s">
        <v>21</v>
      </c>
      <c r="Q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8" s="91"/>
    </row>
    <row r="29" spans="1:18" ht="17.100000000000001" customHeight="1" x14ac:dyDescent="0.25">
      <c r="A29" s="91" t="s">
        <v>137</v>
      </c>
      <c r="B29" s="61" t="s">
        <v>331</v>
      </c>
      <c r="C29" s="61">
        <v>13340</v>
      </c>
      <c r="D29" s="61" t="s">
        <v>21</v>
      </c>
      <c r="E29" s="61" t="s">
        <v>21</v>
      </c>
      <c r="F29" s="61" t="s">
        <v>21</v>
      </c>
      <c r="G29" s="61" t="s">
        <v>31</v>
      </c>
      <c r="H29" s="61" t="s">
        <v>21</v>
      </c>
      <c r="I29" s="61" t="s">
        <v>21</v>
      </c>
      <c r="J29" s="91" t="s">
        <v>27</v>
      </c>
      <c r="K29" s="91" t="s">
        <v>16</v>
      </c>
      <c r="L29" s="91" t="s">
        <v>21</v>
      </c>
      <c r="M29" s="91"/>
      <c r="N29" s="91" t="s">
        <v>21</v>
      </c>
      <c r="O29" s="93">
        <v>44655</v>
      </c>
      <c r="P29" s="91" t="s">
        <v>21</v>
      </c>
      <c r="Q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9" s="91" t="s">
        <v>341</v>
      </c>
    </row>
    <row r="30" spans="1:18" ht="17.100000000000001" customHeight="1" x14ac:dyDescent="0.25">
      <c r="A30" s="91" t="s">
        <v>138</v>
      </c>
      <c r="B30" s="61" t="s">
        <v>331</v>
      </c>
      <c r="C30" s="61">
        <v>13340</v>
      </c>
      <c r="D30" s="61" t="s">
        <v>21</v>
      </c>
      <c r="E30" s="61" t="s">
        <v>21</v>
      </c>
      <c r="F30" s="61" t="s">
        <v>21</v>
      </c>
      <c r="G30" s="61" t="s">
        <v>31</v>
      </c>
      <c r="H30" s="61" t="s">
        <v>21</v>
      </c>
      <c r="I30" s="61" t="s">
        <v>21</v>
      </c>
      <c r="J30" s="91" t="s">
        <v>18</v>
      </c>
      <c r="K30" s="91" t="s">
        <v>16</v>
      </c>
      <c r="L30" s="91" t="s">
        <v>21</v>
      </c>
      <c r="M30" s="91"/>
      <c r="N30" s="91" t="s">
        <v>21</v>
      </c>
      <c r="O30" s="93">
        <v>44655</v>
      </c>
      <c r="P30" s="91" t="s">
        <v>21</v>
      </c>
      <c r="Q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0" s="91"/>
    </row>
    <row r="31" spans="1:18" ht="17.100000000000001" customHeight="1" x14ac:dyDescent="0.25">
      <c r="A31" s="91" t="s">
        <v>139</v>
      </c>
      <c r="B31" s="61" t="s">
        <v>331</v>
      </c>
      <c r="C31" s="61">
        <v>13340</v>
      </c>
      <c r="D31" s="61" t="s">
        <v>21</v>
      </c>
      <c r="E31" s="61" t="s">
        <v>21</v>
      </c>
      <c r="F31" s="61" t="s">
        <v>21</v>
      </c>
      <c r="G31" s="61" t="s">
        <v>31</v>
      </c>
      <c r="H31" s="61" t="s">
        <v>21</v>
      </c>
      <c r="I31" s="61" t="s">
        <v>21</v>
      </c>
      <c r="J31" s="91" t="s">
        <v>18</v>
      </c>
      <c r="K31" s="91" t="s">
        <v>16</v>
      </c>
      <c r="L31" s="91" t="s">
        <v>21</v>
      </c>
      <c r="M31" s="91"/>
      <c r="N31" s="91" t="s">
        <v>21</v>
      </c>
      <c r="O31" s="93">
        <v>44655</v>
      </c>
      <c r="P31" s="91" t="s">
        <v>21</v>
      </c>
      <c r="Q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1" s="91"/>
    </row>
    <row r="32" spans="1:18" ht="17.100000000000001" customHeight="1" x14ac:dyDescent="0.25">
      <c r="A32" s="91" t="s">
        <v>140</v>
      </c>
      <c r="B32" s="61" t="s">
        <v>331</v>
      </c>
      <c r="C32" s="61">
        <v>13340</v>
      </c>
      <c r="D32" s="61" t="s">
        <v>21</v>
      </c>
      <c r="E32" s="61" t="s">
        <v>21</v>
      </c>
      <c r="F32" s="61" t="s">
        <v>21</v>
      </c>
      <c r="G32" s="61" t="s">
        <v>31</v>
      </c>
      <c r="H32" s="61" t="s">
        <v>21</v>
      </c>
      <c r="I32" s="61" t="s">
        <v>21</v>
      </c>
      <c r="J32" s="91" t="s">
        <v>18</v>
      </c>
      <c r="K32" s="91" t="s">
        <v>16</v>
      </c>
      <c r="L32" s="91" t="s">
        <v>21</v>
      </c>
      <c r="M32" s="91"/>
      <c r="N32" s="91" t="s">
        <v>21</v>
      </c>
      <c r="O32" s="93">
        <v>44656</v>
      </c>
      <c r="P32" s="91" t="s">
        <v>21</v>
      </c>
      <c r="Q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2" s="91"/>
    </row>
    <row r="33" spans="1:18" ht="17.100000000000001" customHeight="1" x14ac:dyDescent="0.25">
      <c r="A33" s="91" t="s">
        <v>141</v>
      </c>
      <c r="B33" s="61" t="s">
        <v>331</v>
      </c>
      <c r="C33" s="61">
        <v>13340</v>
      </c>
      <c r="D33" s="61" t="s">
        <v>21</v>
      </c>
      <c r="E33" s="61" t="s">
        <v>21</v>
      </c>
      <c r="F33" s="61" t="s">
        <v>21</v>
      </c>
      <c r="G33" s="61" t="s">
        <v>31</v>
      </c>
      <c r="H33" s="61" t="s">
        <v>21</v>
      </c>
      <c r="I33" s="61" t="s">
        <v>21</v>
      </c>
      <c r="J33" s="91" t="s">
        <v>18</v>
      </c>
      <c r="K33" s="91" t="s">
        <v>16</v>
      </c>
      <c r="L33" s="91" t="s">
        <v>21</v>
      </c>
      <c r="M33" s="91"/>
      <c r="N33" s="91" t="s">
        <v>21</v>
      </c>
      <c r="O33" s="93">
        <v>44655</v>
      </c>
      <c r="P33" s="91" t="s">
        <v>21</v>
      </c>
      <c r="Q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3" s="91"/>
    </row>
    <row r="34" spans="1:18" ht="17.100000000000001" customHeight="1" x14ac:dyDescent="0.25">
      <c r="A34" s="91" t="s">
        <v>142</v>
      </c>
      <c r="B34" s="61" t="s">
        <v>331</v>
      </c>
      <c r="C34" s="61">
        <v>13340</v>
      </c>
      <c r="D34" s="61" t="s">
        <v>21</v>
      </c>
      <c r="E34" s="61" t="s">
        <v>21</v>
      </c>
      <c r="F34" s="61" t="s">
        <v>21</v>
      </c>
      <c r="G34" s="61" t="s">
        <v>31</v>
      </c>
      <c r="H34" s="61" t="s">
        <v>21</v>
      </c>
      <c r="I34" s="61" t="s">
        <v>21</v>
      </c>
      <c r="J34" s="91" t="s">
        <v>18</v>
      </c>
      <c r="K34" s="91" t="s">
        <v>16</v>
      </c>
      <c r="L34" s="91" t="s">
        <v>21</v>
      </c>
      <c r="M34" s="91"/>
      <c r="N34" s="91" t="s">
        <v>21</v>
      </c>
      <c r="O34" s="93">
        <v>44655</v>
      </c>
      <c r="P34" s="91" t="s">
        <v>21</v>
      </c>
      <c r="Q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4" s="91"/>
    </row>
    <row r="35" spans="1:18" ht="17.100000000000001" customHeight="1" x14ac:dyDescent="0.25">
      <c r="A35" s="91" t="s">
        <v>143</v>
      </c>
      <c r="B35" s="61" t="s">
        <v>331</v>
      </c>
      <c r="C35" s="61">
        <v>13340</v>
      </c>
      <c r="D35" s="61" t="s">
        <v>21</v>
      </c>
      <c r="E35" s="61" t="s">
        <v>21</v>
      </c>
      <c r="F35" s="61" t="s">
        <v>21</v>
      </c>
      <c r="G35" s="61" t="s">
        <v>31</v>
      </c>
      <c r="H35" s="61" t="s">
        <v>21</v>
      </c>
      <c r="I35" s="61" t="s">
        <v>21</v>
      </c>
      <c r="J35" s="91" t="s">
        <v>18</v>
      </c>
      <c r="K35" s="91" t="s">
        <v>16</v>
      </c>
      <c r="L35" s="91" t="s">
        <v>21</v>
      </c>
      <c r="M35" s="91"/>
      <c r="N35" s="91" t="s">
        <v>21</v>
      </c>
      <c r="O35" s="93">
        <v>44656</v>
      </c>
      <c r="P35" s="91" t="s">
        <v>21</v>
      </c>
      <c r="Q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5" s="91"/>
    </row>
    <row r="36" spans="1:18" ht="17.100000000000001" customHeight="1" x14ac:dyDescent="0.25">
      <c r="A36" s="91" t="s">
        <v>144</v>
      </c>
      <c r="B36" s="61" t="s">
        <v>331</v>
      </c>
      <c r="C36" s="61">
        <v>13340</v>
      </c>
      <c r="D36" s="61" t="s">
        <v>21</v>
      </c>
      <c r="E36" s="61" t="s">
        <v>21</v>
      </c>
      <c r="F36" s="61" t="s">
        <v>21</v>
      </c>
      <c r="G36" s="61" t="s">
        <v>31</v>
      </c>
      <c r="H36" s="61" t="s">
        <v>21</v>
      </c>
      <c r="I36" s="61" t="s">
        <v>21</v>
      </c>
      <c r="J36" s="91" t="s">
        <v>18</v>
      </c>
      <c r="K36" s="91" t="s">
        <v>16</v>
      </c>
      <c r="L36" s="91" t="s">
        <v>21</v>
      </c>
      <c r="M36" s="91"/>
      <c r="N36" s="91" t="s">
        <v>21</v>
      </c>
      <c r="O36" s="93">
        <v>44655</v>
      </c>
      <c r="P36" s="91" t="s">
        <v>21</v>
      </c>
      <c r="Q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6" s="91"/>
    </row>
    <row r="37" spans="1:18" ht="17.100000000000001" customHeight="1" x14ac:dyDescent="0.25">
      <c r="A37" s="91" t="s">
        <v>145</v>
      </c>
      <c r="B37" s="61" t="s">
        <v>331</v>
      </c>
      <c r="C37" s="61">
        <v>13340</v>
      </c>
      <c r="D37" s="61" t="s">
        <v>21</v>
      </c>
      <c r="E37" s="61" t="s">
        <v>21</v>
      </c>
      <c r="F37" s="61" t="s">
        <v>21</v>
      </c>
      <c r="G37" s="61" t="s">
        <v>31</v>
      </c>
      <c r="H37" s="61" t="s">
        <v>21</v>
      </c>
      <c r="I37" s="61" t="s">
        <v>21</v>
      </c>
      <c r="J37" s="91" t="s">
        <v>18</v>
      </c>
      <c r="K37" s="91" t="s">
        <v>102</v>
      </c>
      <c r="L37" s="91" t="s">
        <v>21</v>
      </c>
      <c r="M37" s="91" t="s">
        <v>38</v>
      </c>
      <c r="N37" s="91" t="s">
        <v>21</v>
      </c>
      <c r="O37" s="91" t="s">
        <v>21</v>
      </c>
      <c r="P37" s="91" t="s">
        <v>339</v>
      </c>
      <c r="Q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7" s="91" t="s">
        <v>342</v>
      </c>
    </row>
    <row r="38" spans="1:18" ht="17.100000000000001" customHeight="1" x14ac:dyDescent="0.25">
      <c r="A38" s="91" t="s">
        <v>146</v>
      </c>
      <c r="B38" s="61" t="s">
        <v>331</v>
      </c>
      <c r="C38" s="61">
        <v>13340</v>
      </c>
      <c r="D38" s="61" t="s">
        <v>21</v>
      </c>
      <c r="E38" s="61" t="s">
        <v>21</v>
      </c>
      <c r="F38" s="61" t="s">
        <v>21</v>
      </c>
      <c r="G38" s="61" t="s">
        <v>31</v>
      </c>
      <c r="H38" s="61" t="s">
        <v>21</v>
      </c>
      <c r="I38" s="61" t="s">
        <v>21</v>
      </c>
      <c r="J38" s="91" t="s">
        <v>18</v>
      </c>
      <c r="K38" s="91" t="s">
        <v>102</v>
      </c>
      <c r="L38" s="91" t="s">
        <v>21</v>
      </c>
      <c r="M38" s="91" t="s">
        <v>38</v>
      </c>
      <c r="N38" s="91" t="s">
        <v>21</v>
      </c>
      <c r="O38" s="91" t="s">
        <v>21</v>
      </c>
      <c r="P38" s="91" t="s">
        <v>339</v>
      </c>
      <c r="Q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8" s="91" t="s">
        <v>342</v>
      </c>
    </row>
    <row r="39" spans="1:18" ht="17.100000000000001" customHeight="1" x14ac:dyDescent="0.25">
      <c r="A39" s="91" t="s">
        <v>147</v>
      </c>
      <c r="B39" s="61" t="s">
        <v>331</v>
      </c>
      <c r="C39" s="61">
        <v>13340</v>
      </c>
      <c r="D39" s="61" t="s">
        <v>21</v>
      </c>
      <c r="E39" s="61" t="s">
        <v>21</v>
      </c>
      <c r="F39" s="61" t="s">
        <v>21</v>
      </c>
      <c r="G39" s="61" t="s">
        <v>31</v>
      </c>
      <c r="H39" s="61" t="s">
        <v>21</v>
      </c>
      <c r="I39" s="61" t="s">
        <v>21</v>
      </c>
      <c r="J39" s="91" t="s">
        <v>18</v>
      </c>
      <c r="K39" s="91" t="s">
        <v>16</v>
      </c>
      <c r="L39" s="91" t="s">
        <v>21</v>
      </c>
      <c r="M39" s="91"/>
      <c r="N39" s="91" t="s">
        <v>21</v>
      </c>
      <c r="O39" s="93">
        <v>44655</v>
      </c>
      <c r="P39" s="91" t="s">
        <v>21</v>
      </c>
      <c r="Q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9" s="91"/>
    </row>
    <row r="40" spans="1:18" ht="17.100000000000001" customHeight="1" x14ac:dyDescent="0.25">
      <c r="A40" s="91" t="s">
        <v>148</v>
      </c>
      <c r="B40" s="61" t="s">
        <v>331</v>
      </c>
      <c r="C40" s="61">
        <v>13340</v>
      </c>
      <c r="D40" s="61" t="s">
        <v>21</v>
      </c>
      <c r="E40" s="61" t="s">
        <v>21</v>
      </c>
      <c r="F40" s="61" t="s">
        <v>21</v>
      </c>
      <c r="G40" s="61" t="s">
        <v>31</v>
      </c>
      <c r="H40" s="61" t="s">
        <v>21</v>
      </c>
      <c r="I40" s="61" t="s">
        <v>21</v>
      </c>
      <c r="J40" s="91" t="s">
        <v>18</v>
      </c>
      <c r="K40" s="91" t="s">
        <v>16</v>
      </c>
      <c r="L40" s="91" t="s">
        <v>21</v>
      </c>
      <c r="M40" s="91"/>
      <c r="N40" s="91" t="s">
        <v>21</v>
      </c>
      <c r="O40" s="93">
        <v>44664</v>
      </c>
      <c r="P40" s="91" t="s">
        <v>21</v>
      </c>
      <c r="Q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0" s="91"/>
    </row>
    <row r="41" spans="1:18" ht="17.100000000000001" customHeight="1" x14ac:dyDescent="0.25">
      <c r="A41" s="91" t="s">
        <v>149</v>
      </c>
      <c r="B41" s="61" t="s">
        <v>331</v>
      </c>
      <c r="C41" s="61">
        <v>13340</v>
      </c>
      <c r="D41" s="61" t="s">
        <v>21</v>
      </c>
      <c r="E41" s="61" t="s">
        <v>21</v>
      </c>
      <c r="F41" s="61" t="s">
        <v>21</v>
      </c>
      <c r="G41" s="61" t="s">
        <v>31</v>
      </c>
      <c r="H41" s="61" t="s">
        <v>21</v>
      </c>
      <c r="I41" s="61" t="s">
        <v>21</v>
      </c>
      <c r="J41" s="91" t="s">
        <v>18</v>
      </c>
      <c r="K41" s="91" t="s">
        <v>16</v>
      </c>
      <c r="L41" s="91" t="s">
        <v>21</v>
      </c>
      <c r="M41" s="91" t="s">
        <v>38</v>
      </c>
      <c r="N41" s="91" t="s">
        <v>21</v>
      </c>
      <c r="O41" s="93">
        <v>44656</v>
      </c>
      <c r="P41" s="91" t="s">
        <v>339</v>
      </c>
      <c r="Q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1" s="91"/>
    </row>
    <row r="42" spans="1:18" ht="17.100000000000001" customHeight="1" x14ac:dyDescent="0.25">
      <c r="A42" s="91" t="s">
        <v>150</v>
      </c>
      <c r="B42" s="61" t="s">
        <v>331</v>
      </c>
      <c r="C42" s="61">
        <v>13340</v>
      </c>
      <c r="D42" s="61" t="s">
        <v>21</v>
      </c>
      <c r="E42" s="61" t="s">
        <v>21</v>
      </c>
      <c r="F42" s="61" t="s">
        <v>21</v>
      </c>
      <c r="G42" s="61" t="s">
        <v>31</v>
      </c>
      <c r="H42" s="61" t="s">
        <v>21</v>
      </c>
      <c r="I42" s="61" t="s">
        <v>21</v>
      </c>
      <c r="J42" s="91" t="s">
        <v>18</v>
      </c>
      <c r="K42" s="91" t="s">
        <v>16</v>
      </c>
      <c r="L42" s="91" t="s">
        <v>21</v>
      </c>
      <c r="M42" s="91"/>
      <c r="N42" s="91" t="s">
        <v>21</v>
      </c>
      <c r="O42" s="93">
        <v>44655</v>
      </c>
      <c r="P42" s="91" t="s">
        <v>21</v>
      </c>
      <c r="Q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2" s="91"/>
    </row>
    <row r="43" spans="1:18" ht="17.100000000000001" customHeight="1" x14ac:dyDescent="0.25">
      <c r="A43" s="91" t="s">
        <v>151</v>
      </c>
      <c r="B43" s="61" t="s">
        <v>331</v>
      </c>
      <c r="C43" s="61">
        <v>13340</v>
      </c>
      <c r="D43" s="61" t="s">
        <v>21</v>
      </c>
      <c r="E43" s="61" t="s">
        <v>21</v>
      </c>
      <c r="F43" s="61" t="s">
        <v>21</v>
      </c>
      <c r="G43" s="61" t="s">
        <v>31</v>
      </c>
      <c r="H43" s="61" t="s">
        <v>21</v>
      </c>
      <c r="I43" s="61" t="s">
        <v>21</v>
      </c>
      <c r="J43" s="91" t="s">
        <v>18</v>
      </c>
      <c r="K43" s="91" t="s">
        <v>16</v>
      </c>
      <c r="L43" s="91" t="s">
        <v>21</v>
      </c>
      <c r="M43" s="91"/>
      <c r="N43" s="91" t="s">
        <v>21</v>
      </c>
      <c r="O43" s="93">
        <v>44655</v>
      </c>
      <c r="P43" s="91" t="s">
        <v>21</v>
      </c>
      <c r="Q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3" s="91"/>
    </row>
    <row r="44" spans="1:18" ht="17.100000000000001" customHeight="1" x14ac:dyDescent="0.25">
      <c r="A44" s="91" t="s">
        <v>152</v>
      </c>
      <c r="B44" s="61" t="s">
        <v>331</v>
      </c>
      <c r="C44" s="61">
        <v>13340</v>
      </c>
      <c r="D44" s="61" t="s">
        <v>21</v>
      </c>
      <c r="E44" s="61" t="s">
        <v>21</v>
      </c>
      <c r="F44" s="61" t="s">
        <v>21</v>
      </c>
      <c r="G44" s="61" t="s">
        <v>31</v>
      </c>
      <c r="H44" s="61" t="s">
        <v>21</v>
      </c>
      <c r="I44" s="61" t="s">
        <v>21</v>
      </c>
      <c r="J44" s="91" t="s">
        <v>18</v>
      </c>
      <c r="K44" s="91" t="s">
        <v>16</v>
      </c>
      <c r="L44" s="91" t="s">
        <v>21</v>
      </c>
      <c r="M44" s="91"/>
      <c r="N44" s="91" t="s">
        <v>21</v>
      </c>
      <c r="O44" s="93">
        <v>44655</v>
      </c>
      <c r="P44" s="91" t="s">
        <v>21</v>
      </c>
      <c r="Q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4" s="91"/>
    </row>
    <row r="45" spans="1:18" ht="17.100000000000001" customHeight="1" x14ac:dyDescent="0.25">
      <c r="A45" s="91" t="s">
        <v>153</v>
      </c>
      <c r="B45" s="61" t="s">
        <v>331</v>
      </c>
      <c r="C45" s="61">
        <v>13340</v>
      </c>
      <c r="D45" s="61" t="s">
        <v>21</v>
      </c>
      <c r="E45" s="61" t="s">
        <v>21</v>
      </c>
      <c r="F45" s="61" t="s">
        <v>21</v>
      </c>
      <c r="G45" s="61" t="s">
        <v>31</v>
      </c>
      <c r="H45" s="61" t="s">
        <v>21</v>
      </c>
      <c r="I45" s="61" t="s">
        <v>21</v>
      </c>
      <c r="J45" s="91" t="s">
        <v>21</v>
      </c>
      <c r="K45" s="91" t="s">
        <v>31</v>
      </c>
      <c r="L45" s="91" t="s">
        <v>21</v>
      </c>
      <c r="M45" s="91"/>
      <c r="N45" s="91" t="s">
        <v>21</v>
      </c>
      <c r="O45" s="91" t="s">
        <v>21</v>
      </c>
      <c r="P45" s="91" t="s">
        <v>21</v>
      </c>
      <c r="Q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5" s="91"/>
    </row>
    <row r="46" spans="1:18" ht="17.100000000000001" customHeight="1" x14ac:dyDescent="0.25">
      <c r="A46" s="91" t="s">
        <v>154</v>
      </c>
      <c r="B46" s="61" t="s">
        <v>331</v>
      </c>
      <c r="C46" s="61">
        <v>13340</v>
      </c>
      <c r="D46" s="61" t="s">
        <v>21</v>
      </c>
      <c r="E46" s="61" t="s">
        <v>21</v>
      </c>
      <c r="F46" s="61" t="s">
        <v>21</v>
      </c>
      <c r="G46" s="61" t="s">
        <v>31</v>
      </c>
      <c r="H46" s="61" t="s">
        <v>21</v>
      </c>
      <c r="I46" s="61" t="s">
        <v>21</v>
      </c>
      <c r="J46" s="91" t="s">
        <v>18</v>
      </c>
      <c r="K46" s="91" t="s">
        <v>102</v>
      </c>
      <c r="L46" s="91" t="s">
        <v>21</v>
      </c>
      <c r="M46" s="91" t="s">
        <v>38</v>
      </c>
      <c r="N46" s="91" t="s">
        <v>21</v>
      </c>
      <c r="O46" s="91" t="s">
        <v>21</v>
      </c>
      <c r="P46" s="91" t="s">
        <v>339</v>
      </c>
      <c r="Q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6" s="91" t="s">
        <v>342</v>
      </c>
    </row>
    <row r="47" spans="1:18" ht="17.100000000000001" customHeight="1" x14ac:dyDescent="0.25">
      <c r="A47" s="91" t="s">
        <v>155</v>
      </c>
      <c r="B47" s="61" t="s">
        <v>331</v>
      </c>
      <c r="C47" s="61">
        <v>13340</v>
      </c>
      <c r="D47" s="61" t="s">
        <v>21</v>
      </c>
      <c r="E47" s="61" t="s">
        <v>21</v>
      </c>
      <c r="F47" s="61" t="s">
        <v>21</v>
      </c>
      <c r="G47" s="61" t="s">
        <v>31</v>
      </c>
      <c r="H47" s="61" t="s">
        <v>21</v>
      </c>
      <c r="I47" s="61" t="s">
        <v>21</v>
      </c>
      <c r="J47" s="91" t="s">
        <v>22</v>
      </c>
      <c r="K47" s="91" t="s">
        <v>16</v>
      </c>
      <c r="L47" s="91" t="s">
        <v>21</v>
      </c>
      <c r="M47" s="91"/>
      <c r="N47" s="91" t="s">
        <v>21</v>
      </c>
      <c r="O47" s="93">
        <v>44655</v>
      </c>
      <c r="P47" s="91" t="s">
        <v>21</v>
      </c>
      <c r="Q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47" s="91"/>
    </row>
    <row r="48" spans="1:18" ht="17.100000000000001" customHeight="1" x14ac:dyDescent="0.25">
      <c r="A48" s="91" t="s">
        <v>156</v>
      </c>
      <c r="B48" s="61" t="s">
        <v>331</v>
      </c>
      <c r="C48" s="61">
        <v>13340</v>
      </c>
      <c r="D48" s="61" t="s">
        <v>21</v>
      </c>
      <c r="E48" s="61" t="s">
        <v>21</v>
      </c>
      <c r="F48" s="61" t="s">
        <v>21</v>
      </c>
      <c r="G48" s="61" t="s">
        <v>31</v>
      </c>
      <c r="H48" s="61" t="s">
        <v>21</v>
      </c>
      <c r="I48" s="61" t="s">
        <v>21</v>
      </c>
      <c r="J48" s="91" t="s">
        <v>18</v>
      </c>
      <c r="K48" s="91" t="s">
        <v>16</v>
      </c>
      <c r="L48" s="91" t="s">
        <v>21</v>
      </c>
      <c r="M48" s="91"/>
      <c r="N48" s="91" t="s">
        <v>21</v>
      </c>
      <c r="O48" s="93">
        <v>44655</v>
      </c>
      <c r="P48" s="91" t="s">
        <v>21</v>
      </c>
      <c r="Q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8" s="91"/>
    </row>
    <row r="49" spans="1:18" ht="17.100000000000001" customHeight="1" x14ac:dyDescent="0.25">
      <c r="A49" s="91" t="s">
        <v>157</v>
      </c>
      <c r="B49" s="61" t="s">
        <v>331</v>
      </c>
      <c r="C49" s="61">
        <v>13340</v>
      </c>
      <c r="D49" s="61" t="s">
        <v>21</v>
      </c>
      <c r="E49" s="61" t="s">
        <v>21</v>
      </c>
      <c r="F49" s="61" t="s">
        <v>21</v>
      </c>
      <c r="G49" s="61" t="s">
        <v>31</v>
      </c>
      <c r="H49" s="61" t="s">
        <v>21</v>
      </c>
      <c r="I49" s="61" t="s">
        <v>21</v>
      </c>
      <c r="J49" s="91" t="s">
        <v>18</v>
      </c>
      <c r="K49" s="91" t="s">
        <v>16</v>
      </c>
      <c r="L49" s="91" t="s">
        <v>21</v>
      </c>
      <c r="M49" s="91"/>
      <c r="N49" s="91" t="s">
        <v>21</v>
      </c>
      <c r="O49" s="93">
        <v>44655</v>
      </c>
      <c r="P49" s="91" t="s">
        <v>21</v>
      </c>
      <c r="Q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9" s="91"/>
    </row>
    <row r="50" spans="1:18" ht="17.100000000000001" customHeight="1" x14ac:dyDescent="0.25">
      <c r="A50" s="91" t="s">
        <v>158</v>
      </c>
      <c r="B50" s="61" t="s">
        <v>331</v>
      </c>
      <c r="C50" s="61">
        <v>13340</v>
      </c>
      <c r="D50" s="61" t="s">
        <v>21</v>
      </c>
      <c r="E50" s="61" t="s">
        <v>21</v>
      </c>
      <c r="F50" s="61" t="s">
        <v>21</v>
      </c>
      <c r="G50" s="61" t="s">
        <v>31</v>
      </c>
      <c r="H50" s="61" t="s">
        <v>21</v>
      </c>
      <c r="I50" s="61" t="s">
        <v>21</v>
      </c>
      <c r="J50" s="91" t="s">
        <v>18</v>
      </c>
      <c r="K50" s="91" t="s">
        <v>16</v>
      </c>
      <c r="L50" s="91" t="s">
        <v>21</v>
      </c>
      <c r="M50" s="91"/>
      <c r="N50" s="91" t="s">
        <v>21</v>
      </c>
      <c r="O50" s="93">
        <v>44662</v>
      </c>
      <c r="P50" s="91" t="s">
        <v>21</v>
      </c>
      <c r="Q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50" s="91"/>
    </row>
    <row r="51" spans="1:18" ht="17.100000000000001" customHeight="1" x14ac:dyDescent="0.25">
      <c r="A51" s="91" t="s">
        <v>159</v>
      </c>
      <c r="B51" s="61" t="s">
        <v>331</v>
      </c>
      <c r="C51" s="61">
        <v>13340</v>
      </c>
      <c r="D51" s="61" t="s">
        <v>21</v>
      </c>
      <c r="E51" s="61" t="s">
        <v>21</v>
      </c>
      <c r="F51" s="61" t="s">
        <v>21</v>
      </c>
      <c r="G51" s="61" t="s">
        <v>31</v>
      </c>
      <c r="H51" s="61" t="s">
        <v>21</v>
      </c>
      <c r="I51" s="61" t="s">
        <v>21</v>
      </c>
      <c r="J51" s="91" t="s">
        <v>18</v>
      </c>
      <c r="K51" s="91" t="s">
        <v>16</v>
      </c>
      <c r="L51" s="91" t="s">
        <v>21</v>
      </c>
      <c r="M51" s="91"/>
      <c r="N51" s="91" t="s">
        <v>21</v>
      </c>
      <c r="O51" s="93">
        <v>44655</v>
      </c>
      <c r="P51" s="91" t="s">
        <v>21</v>
      </c>
      <c r="Q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51" s="91"/>
    </row>
    <row r="52" spans="1:18" ht="17.100000000000001" customHeight="1" x14ac:dyDescent="0.25">
      <c r="A52" s="91" t="s">
        <v>160</v>
      </c>
      <c r="B52" s="61" t="s">
        <v>331</v>
      </c>
      <c r="C52" s="61">
        <v>13340</v>
      </c>
      <c r="D52" s="61" t="s">
        <v>21</v>
      </c>
      <c r="E52" s="61" t="s">
        <v>21</v>
      </c>
      <c r="F52" s="61" t="s">
        <v>21</v>
      </c>
      <c r="G52" s="61" t="s">
        <v>31</v>
      </c>
      <c r="H52" s="61" t="s">
        <v>21</v>
      </c>
      <c r="I52" s="61" t="s">
        <v>21</v>
      </c>
      <c r="J52" s="91" t="s">
        <v>18</v>
      </c>
      <c r="K52" s="91" t="s">
        <v>16</v>
      </c>
      <c r="L52" s="91" t="s">
        <v>21</v>
      </c>
      <c r="M52" s="91"/>
      <c r="N52" s="91" t="s">
        <v>21</v>
      </c>
      <c r="O52" s="93">
        <v>44655</v>
      </c>
      <c r="P52" s="91" t="s">
        <v>21</v>
      </c>
      <c r="Q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52" s="91"/>
    </row>
    <row r="53" spans="1:18" ht="17.100000000000001" customHeight="1" x14ac:dyDescent="0.25">
      <c r="A53" s="91" t="s">
        <v>161</v>
      </c>
      <c r="B53" s="61" t="s">
        <v>331</v>
      </c>
      <c r="C53" s="61">
        <v>13340</v>
      </c>
      <c r="D53" s="61" t="s">
        <v>21</v>
      </c>
      <c r="E53" s="61" t="s">
        <v>21</v>
      </c>
      <c r="F53" s="61" t="s">
        <v>21</v>
      </c>
      <c r="G53" s="61" t="s">
        <v>31</v>
      </c>
      <c r="H53" s="61" t="s">
        <v>21</v>
      </c>
      <c r="I53" s="61" t="s">
        <v>21</v>
      </c>
      <c r="J53" s="91" t="s">
        <v>18</v>
      </c>
      <c r="K53" s="91" t="s">
        <v>16</v>
      </c>
      <c r="L53" s="91" t="s">
        <v>21</v>
      </c>
      <c r="M53" s="91"/>
      <c r="N53" s="91" t="s">
        <v>21</v>
      </c>
      <c r="O53" s="93">
        <v>44656</v>
      </c>
      <c r="P53" s="91" t="s">
        <v>21</v>
      </c>
      <c r="Q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53" s="91"/>
    </row>
    <row r="54" spans="1:18" ht="17.100000000000001" customHeight="1" x14ac:dyDescent="0.25">
      <c r="A54" s="91" t="s">
        <v>162</v>
      </c>
      <c r="B54" s="61" t="s">
        <v>331</v>
      </c>
      <c r="C54" s="61">
        <v>13340</v>
      </c>
      <c r="D54" s="61" t="s">
        <v>21</v>
      </c>
      <c r="E54" s="61" t="s">
        <v>21</v>
      </c>
      <c r="F54" s="61" t="s">
        <v>21</v>
      </c>
      <c r="G54" s="61" t="s">
        <v>31</v>
      </c>
      <c r="H54" s="61" t="s">
        <v>21</v>
      </c>
      <c r="I54" s="61" t="s">
        <v>21</v>
      </c>
      <c r="J54" s="91" t="s">
        <v>18</v>
      </c>
      <c r="K54" s="91" t="s">
        <v>16</v>
      </c>
      <c r="L54" s="91" t="s">
        <v>21</v>
      </c>
      <c r="M54" s="91"/>
      <c r="N54" s="91" t="s">
        <v>21</v>
      </c>
      <c r="O54" s="93">
        <v>44662</v>
      </c>
      <c r="P54" s="91" t="s">
        <v>21</v>
      </c>
      <c r="Q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54" s="91"/>
    </row>
    <row r="55" spans="1:18" ht="17.100000000000001" customHeight="1" x14ac:dyDescent="0.25">
      <c r="A55" s="91" t="s">
        <v>163</v>
      </c>
      <c r="B55" s="61" t="s">
        <v>331</v>
      </c>
      <c r="C55" s="61">
        <v>13340</v>
      </c>
      <c r="D55" s="61" t="s">
        <v>21</v>
      </c>
      <c r="E55" s="61" t="s">
        <v>21</v>
      </c>
      <c r="F55" s="61" t="s">
        <v>21</v>
      </c>
      <c r="G55" s="61" t="s">
        <v>31</v>
      </c>
      <c r="H55" s="61" t="s">
        <v>21</v>
      </c>
      <c r="I55" s="61" t="s">
        <v>21</v>
      </c>
      <c r="J55" s="91" t="s">
        <v>18</v>
      </c>
      <c r="K55" s="91" t="s">
        <v>16</v>
      </c>
      <c r="L55" s="91" t="s">
        <v>21</v>
      </c>
      <c r="M55" s="91"/>
      <c r="N55" s="91" t="s">
        <v>21</v>
      </c>
      <c r="O55" s="93">
        <v>44655</v>
      </c>
      <c r="P55" s="91" t="s">
        <v>21</v>
      </c>
      <c r="Q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55" s="91"/>
    </row>
    <row r="56" spans="1:18" ht="17.100000000000001" customHeight="1" x14ac:dyDescent="0.25">
      <c r="A56" s="91" t="s">
        <v>164</v>
      </c>
      <c r="B56" s="61" t="s">
        <v>331</v>
      </c>
      <c r="C56" s="61">
        <v>13340</v>
      </c>
      <c r="D56" s="61" t="s">
        <v>21</v>
      </c>
      <c r="E56" s="61" t="s">
        <v>21</v>
      </c>
      <c r="F56" s="61" t="s">
        <v>21</v>
      </c>
      <c r="G56" s="61" t="s">
        <v>31</v>
      </c>
      <c r="H56" s="61" t="s">
        <v>21</v>
      </c>
      <c r="I56" s="61" t="s">
        <v>21</v>
      </c>
      <c r="J56" s="91" t="s">
        <v>18</v>
      </c>
      <c r="K56" s="91" t="s">
        <v>16</v>
      </c>
      <c r="L56" s="91" t="s">
        <v>21</v>
      </c>
      <c r="M56" s="91"/>
      <c r="N56" s="91" t="s">
        <v>21</v>
      </c>
      <c r="O56" s="93">
        <v>44656</v>
      </c>
      <c r="P56" s="91" t="s">
        <v>21</v>
      </c>
      <c r="Q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56" s="91"/>
    </row>
    <row r="57" spans="1:18" ht="17.100000000000001" customHeight="1" x14ac:dyDescent="0.25">
      <c r="A57" s="91" t="s">
        <v>165</v>
      </c>
      <c r="B57" s="61" t="s">
        <v>331</v>
      </c>
      <c r="C57" s="61">
        <v>13340</v>
      </c>
      <c r="D57" s="61" t="s">
        <v>21</v>
      </c>
      <c r="E57" s="61" t="s">
        <v>21</v>
      </c>
      <c r="F57" s="61" t="s">
        <v>21</v>
      </c>
      <c r="G57" s="61" t="s">
        <v>31</v>
      </c>
      <c r="H57" s="61" t="s">
        <v>21</v>
      </c>
      <c r="I57" s="61" t="s">
        <v>21</v>
      </c>
      <c r="J57" s="91" t="s">
        <v>18</v>
      </c>
      <c r="K57" s="91" t="s">
        <v>16</v>
      </c>
      <c r="L57" s="91" t="s">
        <v>21</v>
      </c>
      <c r="M57" s="91"/>
      <c r="N57" s="91" t="s">
        <v>21</v>
      </c>
      <c r="O57" s="93">
        <v>44655</v>
      </c>
      <c r="P57" s="91" t="s">
        <v>21</v>
      </c>
      <c r="Q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57" s="91"/>
    </row>
    <row r="58" spans="1:18" ht="17.100000000000001" customHeight="1" x14ac:dyDescent="0.25">
      <c r="A58" s="91" t="s">
        <v>166</v>
      </c>
      <c r="B58" s="61" t="s">
        <v>331</v>
      </c>
      <c r="C58" s="61">
        <v>13340</v>
      </c>
      <c r="D58" s="61" t="s">
        <v>21</v>
      </c>
      <c r="E58" s="61" t="s">
        <v>21</v>
      </c>
      <c r="F58" s="61" t="s">
        <v>21</v>
      </c>
      <c r="G58" s="61" t="s">
        <v>31</v>
      </c>
      <c r="H58" s="61" t="s">
        <v>21</v>
      </c>
      <c r="I58" s="61" t="s">
        <v>21</v>
      </c>
      <c r="J58" s="91" t="s">
        <v>18</v>
      </c>
      <c r="K58" s="91" t="s">
        <v>16</v>
      </c>
      <c r="L58" s="91" t="s">
        <v>21</v>
      </c>
      <c r="M58" s="91"/>
      <c r="N58" s="91" t="s">
        <v>21</v>
      </c>
      <c r="O58" s="93">
        <v>44656</v>
      </c>
      <c r="P58" s="91" t="s">
        <v>21</v>
      </c>
      <c r="Q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58" s="91"/>
    </row>
    <row r="59" spans="1:18" ht="17.100000000000001" customHeight="1" x14ac:dyDescent="0.25">
      <c r="A59" s="91" t="s">
        <v>167</v>
      </c>
      <c r="B59" s="61" t="s">
        <v>331</v>
      </c>
      <c r="C59" s="61">
        <v>13340</v>
      </c>
      <c r="D59" s="61" t="s">
        <v>21</v>
      </c>
      <c r="E59" s="61" t="s">
        <v>21</v>
      </c>
      <c r="F59" s="61" t="s">
        <v>21</v>
      </c>
      <c r="G59" s="61" t="s">
        <v>31</v>
      </c>
      <c r="H59" s="61" t="s">
        <v>21</v>
      </c>
      <c r="I59" s="61" t="s">
        <v>21</v>
      </c>
      <c r="J59" s="91" t="s">
        <v>18</v>
      </c>
      <c r="K59" s="91" t="s">
        <v>16</v>
      </c>
      <c r="L59" s="91" t="s">
        <v>21</v>
      </c>
      <c r="M59" s="91"/>
      <c r="N59" s="91" t="s">
        <v>21</v>
      </c>
      <c r="O59" s="93">
        <v>44655</v>
      </c>
      <c r="P59" s="91" t="s">
        <v>21</v>
      </c>
      <c r="Q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59" s="91"/>
    </row>
    <row r="60" spans="1:18" ht="17.100000000000001" customHeight="1" x14ac:dyDescent="0.25">
      <c r="A60" s="91" t="s">
        <v>168</v>
      </c>
      <c r="B60" s="61" t="s">
        <v>331</v>
      </c>
      <c r="C60" s="61">
        <v>13340</v>
      </c>
      <c r="D60" s="61" t="s">
        <v>21</v>
      </c>
      <c r="E60" s="61" t="s">
        <v>21</v>
      </c>
      <c r="F60" s="61" t="s">
        <v>21</v>
      </c>
      <c r="G60" s="61" t="s">
        <v>31</v>
      </c>
      <c r="H60" s="61" t="s">
        <v>21</v>
      </c>
      <c r="I60" s="61" t="s">
        <v>21</v>
      </c>
      <c r="J60" s="91" t="s">
        <v>18</v>
      </c>
      <c r="K60" s="91" t="s">
        <v>16</v>
      </c>
      <c r="L60" s="91" t="s">
        <v>21</v>
      </c>
      <c r="M60" s="91"/>
      <c r="N60" s="91" t="s">
        <v>21</v>
      </c>
      <c r="O60" s="93">
        <v>44655</v>
      </c>
      <c r="P60" s="91" t="s">
        <v>21</v>
      </c>
      <c r="Q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60" s="91"/>
    </row>
    <row r="61" spans="1:18" ht="17.100000000000001" customHeight="1" x14ac:dyDescent="0.25">
      <c r="A61" s="91" t="s">
        <v>169</v>
      </c>
      <c r="B61" s="61" t="s">
        <v>331</v>
      </c>
      <c r="C61" s="61">
        <v>13340</v>
      </c>
      <c r="D61" s="61" t="s">
        <v>21</v>
      </c>
      <c r="E61" s="61" t="s">
        <v>21</v>
      </c>
      <c r="F61" s="61" t="s">
        <v>21</v>
      </c>
      <c r="G61" s="61" t="s">
        <v>31</v>
      </c>
      <c r="H61" s="61" t="s">
        <v>21</v>
      </c>
      <c r="I61" s="61" t="s">
        <v>21</v>
      </c>
      <c r="J61" s="91" t="s">
        <v>18</v>
      </c>
      <c r="K61" s="91" t="s">
        <v>16</v>
      </c>
      <c r="L61" s="91" t="s">
        <v>21</v>
      </c>
      <c r="M61" s="91"/>
      <c r="N61" s="91" t="s">
        <v>21</v>
      </c>
      <c r="O61" s="93">
        <v>44664</v>
      </c>
      <c r="P61" s="91" t="s">
        <v>21</v>
      </c>
      <c r="Q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61" s="91"/>
    </row>
    <row r="62" spans="1:18" ht="17.100000000000001" customHeight="1" x14ac:dyDescent="0.25">
      <c r="A62" s="91" t="s">
        <v>170</v>
      </c>
      <c r="B62" s="61" t="s">
        <v>331</v>
      </c>
      <c r="C62" s="61">
        <v>13340</v>
      </c>
      <c r="D62" s="61" t="s">
        <v>21</v>
      </c>
      <c r="E62" s="61" t="s">
        <v>21</v>
      </c>
      <c r="F62" s="61" t="s">
        <v>21</v>
      </c>
      <c r="G62" s="61" t="s">
        <v>31</v>
      </c>
      <c r="H62" s="61" t="s">
        <v>21</v>
      </c>
      <c r="I62" s="61" t="s">
        <v>21</v>
      </c>
      <c r="J62" s="91" t="s">
        <v>18</v>
      </c>
      <c r="K62" s="91" t="s">
        <v>16</v>
      </c>
      <c r="L62" s="91" t="s">
        <v>21</v>
      </c>
      <c r="M62" s="91"/>
      <c r="N62" s="91" t="s">
        <v>21</v>
      </c>
      <c r="O62" s="93">
        <v>44655</v>
      </c>
      <c r="P62" s="91" t="s">
        <v>21</v>
      </c>
      <c r="Q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62" s="91"/>
    </row>
    <row r="63" spans="1:18" ht="17.100000000000001" customHeight="1" x14ac:dyDescent="0.25">
      <c r="A63" s="91" t="s">
        <v>171</v>
      </c>
      <c r="B63" s="61" t="s">
        <v>331</v>
      </c>
      <c r="C63" s="61">
        <v>13340</v>
      </c>
      <c r="D63" s="61" t="s">
        <v>21</v>
      </c>
      <c r="E63" s="61" t="s">
        <v>21</v>
      </c>
      <c r="F63" s="61" t="s">
        <v>21</v>
      </c>
      <c r="G63" s="61" t="s">
        <v>31</v>
      </c>
      <c r="H63" s="61" t="s">
        <v>21</v>
      </c>
      <c r="I63" s="61" t="s">
        <v>21</v>
      </c>
      <c r="J63" s="91" t="s">
        <v>18</v>
      </c>
      <c r="K63" s="91" t="s">
        <v>16</v>
      </c>
      <c r="L63" s="91" t="s">
        <v>21</v>
      </c>
      <c r="M63" s="91"/>
      <c r="N63" s="91" t="s">
        <v>21</v>
      </c>
      <c r="O63" s="93">
        <v>44606</v>
      </c>
      <c r="P63" s="91" t="s">
        <v>21</v>
      </c>
      <c r="Q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63" s="91"/>
    </row>
    <row r="64" spans="1:18" ht="17.100000000000001" customHeight="1" x14ac:dyDescent="0.25">
      <c r="A64" s="91" t="s">
        <v>172</v>
      </c>
      <c r="B64" s="61" t="s">
        <v>331</v>
      </c>
      <c r="C64" s="61">
        <v>13340</v>
      </c>
      <c r="D64" s="61" t="s">
        <v>21</v>
      </c>
      <c r="E64" s="61" t="s">
        <v>21</v>
      </c>
      <c r="F64" s="61" t="s">
        <v>21</v>
      </c>
      <c r="G64" s="61" t="s">
        <v>31</v>
      </c>
      <c r="H64" s="61" t="s">
        <v>21</v>
      </c>
      <c r="I64" s="61" t="s">
        <v>21</v>
      </c>
      <c r="J64" s="91" t="s">
        <v>18</v>
      </c>
      <c r="K64" s="91" t="s">
        <v>16</v>
      </c>
      <c r="L64" s="91" t="s">
        <v>21</v>
      </c>
      <c r="M64" s="91"/>
      <c r="N64" s="91" t="s">
        <v>21</v>
      </c>
      <c r="O64" s="93">
        <v>44623</v>
      </c>
      <c r="P64" s="91" t="s">
        <v>21</v>
      </c>
      <c r="Q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64" s="91"/>
    </row>
    <row r="65" spans="1:18" ht="17.100000000000001" customHeight="1" x14ac:dyDescent="0.25">
      <c r="A65" s="91" t="s">
        <v>173</v>
      </c>
      <c r="B65" s="61" t="s">
        <v>331</v>
      </c>
      <c r="C65" s="61">
        <v>13340</v>
      </c>
      <c r="D65" s="61" t="s">
        <v>21</v>
      </c>
      <c r="E65" s="61" t="s">
        <v>21</v>
      </c>
      <c r="F65" s="61" t="s">
        <v>21</v>
      </c>
      <c r="G65" s="61" t="s">
        <v>31</v>
      </c>
      <c r="H65" s="61" t="s">
        <v>21</v>
      </c>
      <c r="I65" s="61" t="s">
        <v>21</v>
      </c>
      <c r="J65" s="91" t="s">
        <v>22</v>
      </c>
      <c r="K65" s="91" t="s">
        <v>16</v>
      </c>
      <c r="L65" s="91" t="s">
        <v>21</v>
      </c>
      <c r="M65" s="91"/>
      <c r="N65" s="91" t="s">
        <v>21</v>
      </c>
      <c r="O65" s="93">
        <v>44609</v>
      </c>
      <c r="P65" s="91" t="s">
        <v>21</v>
      </c>
      <c r="Q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65" s="91"/>
    </row>
    <row r="66" spans="1:18" ht="17.100000000000001" customHeight="1" x14ac:dyDescent="0.25">
      <c r="A66" s="91" t="s">
        <v>174</v>
      </c>
      <c r="B66" s="61" t="s">
        <v>331</v>
      </c>
      <c r="C66" s="61">
        <v>13340</v>
      </c>
      <c r="D66" s="61" t="s">
        <v>21</v>
      </c>
      <c r="E66" s="61" t="s">
        <v>21</v>
      </c>
      <c r="F66" s="61" t="s">
        <v>21</v>
      </c>
      <c r="G66" s="61" t="s">
        <v>31</v>
      </c>
      <c r="H66" s="61" t="s">
        <v>21</v>
      </c>
      <c r="I66" s="61" t="s">
        <v>21</v>
      </c>
      <c r="J66" s="91" t="s">
        <v>18</v>
      </c>
      <c r="K66" s="91" t="s">
        <v>16</v>
      </c>
      <c r="L66" s="91" t="s">
        <v>21</v>
      </c>
      <c r="M66" s="91"/>
      <c r="N66" s="91" t="s">
        <v>21</v>
      </c>
      <c r="O66" s="93">
        <v>44676</v>
      </c>
      <c r="P66" s="91" t="s">
        <v>21</v>
      </c>
      <c r="Q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66" s="91"/>
    </row>
    <row r="67" spans="1:18" ht="17.100000000000001" customHeight="1" x14ac:dyDescent="0.25">
      <c r="A67" s="91" t="s">
        <v>175</v>
      </c>
      <c r="B67" s="61" t="s">
        <v>331</v>
      </c>
      <c r="C67" s="61">
        <v>13340</v>
      </c>
      <c r="D67" s="61" t="s">
        <v>21</v>
      </c>
      <c r="E67" s="61" t="s">
        <v>21</v>
      </c>
      <c r="F67" s="61" t="s">
        <v>21</v>
      </c>
      <c r="G67" s="61" t="s">
        <v>31</v>
      </c>
      <c r="H67" s="61" t="s">
        <v>21</v>
      </c>
      <c r="I67" s="61" t="s">
        <v>21</v>
      </c>
      <c r="J67" s="91" t="s">
        <v>18</v>
      </c>
      <c r="K67" s="91" t="s">
        <v>16</v>
      </c>
      <c r="L67" s="91" t="s">
        <v>21</v>
      </c>
      <c r="M67" s="91"/>
      <c r="N67" s="91" t="s">
        <v>21</v>
      </c>
      <c r="O67" s="93">
        <v>44636</v>
      </c>
      <c r="P67" s="91" t="s">
        <v>21</v>
      </c>
      <c r="Q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67" s="91"/>
    </row>
    <row r="68" spans="1:18" ht="17.100000000000001" customHeight="1" x14ac:dyDescent="0.25">
      <c r="A68" s="91" t="s">
        <v>176</v>
      </c>
      <c r="B68" s="61" t="s">
        <v>331</v>
      </c>
      <c r="C68" s="61">
        <v>13340</v>
      </c>
      <c r="D68" s="61" t="s">
        <v>21</v>
      </c>
      <c r="E68" s="61" t="s">
        <v>21</v>
      </c>
      <c r="F68" s="61" t="s">
        <v>21</v>
      </c>
      <c r="G68" s="61" t="s">
        <v>31</v>
      </c>
      <c r="H68" s="61" t="s">
        <v>21</v>
      </c>
      <c r="I68" s="61" t="s">
        <v>21</v>
      </c>
      <c r="J68" s="91" t="s">
        <v>18</v>
      </c>
      <c r="K68" s="91" t="s">
        <v>16</v>
      </c>
      <c r="L68" s="91" t="s">
        <v>21</v>
      </c>
      <c r="M68" s="91"/>
      <c r="N68" s="91" t="s">
        <v>21</v>
      </c>
      <c r="O68" s="93">
        <v>44602</v>
      </c>
      <c r="P68" s="91" t="s">
        <v>21</v>
      </c>
      <c r="Q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68" s="91"/>
    </row>
    <row r="69" spans="1:18" ht="17.100000000000001" customHeight="1" x14ac:dyDescent="0.25">
      <c r="A69" s="91" t="s">
        <v>177</v>
      </c>
      <c r="B69" s="61" t="s">
        <v>331</v>
      </c>
      <c r="C69" s="61">
        <v>13340</v>
      </c>
      <c r="D69" s="61" t="s">
        <v>21</v>
      </c>
      <c r="E69" s="61" t="s">
        <v>21</v>
      </c>
      <c r="F69" s="61" t="s">
        <v>21</v>
      </c>
      <c r="G69" s="61" t="s">
        <v>31</v>
      </c>
      <c r="H69" s="61" t="s">
        <v>21</v>
      </c>
      <c r="I69" s="61" t="s">
        <v>21</v>
      </c>
      <c r="J69" s="91" t="s">
        <v>18</v>
      </c>
      <c r="K69" s="91" t="s">
        <v>16</v>
      </c>
      <c r="L69" s="91" t="s">
        <v>21</v>
      </c>
      <c r="M69" s="91"/>
      <c r="N69" s="91" t="s">
        <v>21</v>
      </c>
      <c r="O69" s="93">
        <v>44634</v>
      </c>
      <c r="P69" s="91" t="s">
        <v>21</v>
      </c>
      <c r="Q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69" s="91"/>
    </row>
    <row r="70" spans="1:18" ht="17.100000000000001" customHeight="1" x14ac:dyDescent="0.25">
      <c r="A70" s="91" t="s">
        <v>178</v>
      </c>
      <c r="B70" s="61" t="s">
        <v>331</v>
      </c>
      <c r="C70" s="61">
        <v>13340</v>
      </c>
      <c r="D70" s="61" t="s">
        <v>21</v>
      </c>
      <c r="E70" s="61" t="s">
        <v>21</v>
      </c>
      <c r="F70" s="61" t="s">
        <v>21</v>
      </c>
      <c r="G70" s="61" t="s">
        <v>31</v>
      </c>
      <c r="H70" s="61" t="s">
        <v>21</v>
      </c>
      <c r="I70" s="61" t="s">
        <v>21</v>
      </c>
      <c r="J70" s="91" t="s">
        <v>18</v>
      </c>
      <c r="K70" s="91" t="s">
        <v>16</v>
      </c>
      <c r="L70" s="91" t="s">
        <v>21</v>
      </c>
      <c r="M70" s="91"/>
      <c r="N70" s="91" t="s">
        <v>21</v>
      </c>
      <c r="O70" s="93">
        <v>44606</v>
      </c>
      <c r="P70" s="91" t="s">
        <v>21</v>
      </c>
      <c r="Q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70" s="91"/>
    </row>
    <row r="71" spans="1:18" ht="17.100000000000001" customHeight="1" x14ac:dyDescent="0.25">
      <c r="A71" s="91" t="s">
        <v>179</v>
      </c>
      <c r="B71" s="61" t="s">
        <v>331</v>
      </c>
      <c r="C71" s="61">
        <v>13340</v>
      </c>
      <c r="D71" s="61" t="s">
        <v>21</v>
      </c>
      <c r="E71" s="61" t="s">
        <v>21</v>
      </c>
      <c r="F71" s="61" t="s">
        <v>21</v>
      </c>
      <c r="G71" s="61" t="s">
        <v>31</v>
      </c>
      <c r="H71" s="61" t="s">
        <v>21</v>
      </c>
      <c r="I71" s="61" t="s">
        <v>21</v>
      </c>
      <c r="J71" s="91" t="s">
        <v>18</v>
      </c>
      <c r="K71" s="91" t="s">
        <v>16</v>
      </c>
      <c r="L71" s="91" t="s">
        <v>21</v>
      </c>
      <c r="M71" s="91"/>
      <c r="N71" s="91" t="s">
        <v>21</v>
      </c>
      <c r="O71" s="93">
        <v>44620</v>
      </c>
      <c r="P71" s="91" t="s">
        <v>21</v>
      </c>
      <c r="Q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71" s="91"/>
    </row>
    <row r="72" spans="1:18" ht="17.100000000000001" customHeight="1" x14ac:dyDescent="0.25">
      <c r="A72" s="91" t="s">
        <v>180</v>
      </c>
      <c r="B72" s="61" t="s">
        <v>331</v>
      </c>
      <c r="C72" s="61">
        <v>13340</v>
      </c>
      <c r="D72" s="61" t="s">
        <v>21</v>
      </c>
      <c r="E72" s="61" t="s">
        <v>21</v>
      </c>
      <c r="F72" s="61" t="s">
        <v>21</v>
      </c>
      <c r="G72" s="61" t="s">
        <v>31</v>
      </c>
      <c r="H72" s="61" t="s">
        <v>21</v>
      </c>
      <c r="I72" s="61" t="s">
        <v>21</v>
      </c>
      <c r="J72" s="91" t="s">
        <v>18</v>
      </c>
      <c r="K72" s="91" t="s">
        <v>16</v>
      </c>
      <c r="L72" s="91" t="s">
        <v>21</v>
      </c>
      <c r="M72" s="91"/>
      <c r="N72" s="91" t="s">
        <v>21</v>
      </c>
      <c r="O72" s="93">
        <v>44642</v>
      </c>
      <c r="P72" s="91" t="s">
        <v>21</v>
      </c>
      <c r="Q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72" s="91"/>
    </row>
    <row r="73" spans="1:18" ht="17.100000000000001" customHeight="1" x14ac:dyDescent="0.25">
      <c r="A73" s="91" t="s">
        <v>181</v>
      </c>
      <c r="B73" s="61" t="s">
        <v>331</v>
      </c>
      <c r="C73" s="61">
        <v>13340</v>
      </c>
      <c r="D73" s="61" t="s">
        <v>21</v>
      </c>
      <c r="E73" s="61" t="s">
        <v>21</v>
      </c>
      <c r="F73" s="61" t="s">
        <v>21</v>
      </c>
      <c r="G73" s="61" t="s">
        <v>31</v>
      </c>
      <c r="H73" s="61" t="s">
        <v>21</v>
      </c>
      <c r="I73" s="61" t="s">
        <v>21</v>
      </c>
      <c r="J73" s="91" t="s">
        <v>18</v>
      </c>
      <c r="K73" s="91" t="s">
        <v>16</v>
      </c>
      <c r="L73" s="91" t="s">
        <v>21</v>
      </c>
      <c r="M73" s="91"/>
      <c r="N73" s="91" t="s">
        <v>21</v>
      </c>
      <c r="O73" s="93">
        <v>44655</v>
      </c>
      <c r="P73" s="91" t="s">
        <v>21</v>
      </c>
      <c r="Q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73" s="91"/>
    </row>
    <row r="74" spans="1:18" ht="17.100000000000001" customHeight="1" x14ac:dyDescent="0.25">
      <c r="A74" s="91" t="s">
        <v>182</v>
      </c>
      <c r="B74" s="61" t="s">
        <v>331</v>
      </c>
      <c r="C74" s="61">
        <v>13340</v>
      </c>
      <c r="D74" s="61" t="s">
        <v>21</v>
      </c>
      <c r="E74" s="61" t="s">
        <v>21</v>
      </c>
      <c r="F74" s="61" t="s">
        <v>21</v>
      </c>
      <c r="G74" s="61" t="s">
        <v>31</v>
      </c>
      <c r="H74" s="61" t="s">
        <v>21</v>
      </c>
      <c r="I74" s="61" t="s">
        <v>21</v>
      </c>
      <c r="J74" s="91" t="s">
        <v>18</v>
      </c>
      <c r="K74" s="91" t="s">
        <v>16</v>
      </c>
      <c r="L74" s="91" t="s">
        <v>21</v>
      </c>
      <c r="M74" s="91"/>
      <c r="N74" s="91" t="s">
        <v>21</v>
      </c>
      <c r="O74" s="93">
        <v>44637</v>
      </c>
      <c r="P74" s="91" t="s">
        <v>21</v>
      </c>
      <c r="Q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74" s="91"/>
    </row>
    <row r="75" spans="1:18" ht="17.100000000000001" customHeight="1" x14ac:dyDescent="0.25">
      <c r="A75" s="91" t="s">
        <v>183</v>
      </c>
      <c r="B75" s="61" t="s">
        <v>331</v>
      </c>
      <c r="C75" s="61">
        <v>13340</v>
      </c>
      <c r="D75" s="61" t="s">
        <v>21</v>
      </c>
      <c r="E75" s="61" t="s">
        <v>21</v>
      </c>
      <c r="F75" s="61" t="s">
        <v>21</v>
      </c>
      <c r="G75" s="61" t="s">
        <v>31</v>
      </c>
      <c r="H75" s="61" t="s">
        <v>21</v>
      </c>
      <c r="I75" s="61" t="s">
        <v>21</v>
      </c>
      <c r="J75" s="91" t="s">
        <v>18</v>
      </c>
      <c r="K75" s="91" t="s">
        <v>16</v>
      </c>
      <c r="L75" s="91" t="s">
        <v>21</v>
      </c>
      <c r="M75" s="91"/>
      <c r="N75" s="91" t="s">
        <v>21</v>
      </c>
      <c r="O75" s="93">
        <v>44594</v>
      </c>
      <c r="P75" s="91" t="s">
        <v>21</v>
      </c>
      <c r="Q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75" s="91"/>
    </row>
    <row r="76" spans="1:18" ht="17.100000000000001" customHeight="1" x14ac:dyDescent="0.25">
      <c r="A76" s="91" t="s">
        <v>184</v>
      </c>
      <c r="B76" s="61" t="s">
        <v>331</v>
      </c>
      <c r="C76" s="61">
        <v>13340</v>
      </c>
      <c r="D76" s="61" t="s">
        <v>21</v>
      </c>
      <c r="E76" s="61" t="s">
        <v>21</v>
      </c>
      <c r="F76" s="61" t="s">
        <v>21</v>
      </c>
      <c r="G76" s="61" t="s">
        <v>31</v>
      </c>
      <c r="H76" s="61" t="s">
        <v>21</v>
      </c>
      <c r="I76" s="61" t="s">
        <v>21</v>
      </c>
      <c r="J76" s="91" t="s">
        <v>18</v>
      </c>
      <c r="K76" s="91" t="s">
        <v>16</v>
      </c>
      <c r="L76" s="91" t="s">
        <v>21</v>
      </c>
      <c r="M76" s="91"/>
      <c r="N76" s="91" t="s">
        <v>21</v>
      </c>
      <c r="O76" s="93">
        <v>44621</v>
      </c>
      <c r="P76" s="91" t="s">
        <v>21</v>
      </c>
      <c r="Q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76" s="91"/>
    </row>
    <row r="77" spans="1:18" ht="17.100000000000001" customHeight="1" x14ac:dyDescent="0.25">
      <c r="A77" s="91" t="s">
        <v>185</v>
      </c>
      <c r="B77" s="61" t="s">
        <v>331</v>
      </c>
      <c r="C77" s="61">
        <v>13340</v>
      </c>
      <c r="D77" s="61" t="s">
        <v>21</v>
      </c>
      <c r="E77" s="61" t="s">
        <v>21</v>
      </c>
      <c r="F77" s="61" t="s">
        <v>21</v>
      </c>
      <c r="G77" s="61" t="s">
        <v>31</v>
      </c>
      <c r="H77" s="61" t="s">
        <v>21</v>
      </c>
      <c r="I77" s="61" t="s">
        <v>21</v>
      </c>
      <c r="J77" s="91" t="s">
        <v>18</v>
      </c>
      <c r="K77" s="91" t="s">
        <v>16</v>
      </c>
      <c r="L77" s="91" t="s">
        <v>21</v>
      </c>
      <c r="M77" s="91"/>
      <c r="N77" s="91" t="s">
        <v>21</v>
      </c>
      <c r="O77" s="93">
        <v>44621</v>
      </c>
      <c r="P77" s="91" t="s">
        <v>21</v>
      </c>
      <c r="Q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77" s="91"/>
    </row>
    <row r="78" spans="1:18" ht="17.100000000000001" customHeight="1" x14ac:dyDescent="0.25">
      <c r="A78" s="91" t="s">
        <v>186</v>
      </c>
      <c r="B78" s="61" t="s">
        <v>331</v>
      </c>
      <c r="C78" s="61">
        <v>13340</v>
      </c>
      <c r="D78" s="61" t="s">
        <v>21</v>
      </c>
      <c r="E78" s="61" t="s">
        <v>21</v>
      </c>
      <c r="F78" s="61" t="s">
        <v>21</v>
      </c>
      <c r="G78" s="61" t="s">
        <v>31</v>
      </c>
      <c r="H78" s="61" t="s">
        <v>21</v>
      </c>
      <c r="I78" s="61" t="s">
        <v>21</v>
      </c>
      <c r="J78" s="91" t="s">
        <v>18</v>
      </c>
      <c r="K78" s="91" t="s">
        <v>16</v>
      </c>
      <c r="L78" s="91" t="s">
        <v>21</v>
      </c>
      <c r="M78" s="91"/>
      <c r="N78" s="91" t="s">
        <v>21</v>
      </c>
      <c r="O78" s="93">
        <v>44656</v>
      </c>
      <c r="P78" s="91" t="s">
        <v>21</v>
      </c>
      <c r="Q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78" s="91"/>
    </row>
    <row r="79" spans="1:18" ht="17.100000000000001" customHeight="1" x14ac:dyDescent="0.25">
      <c r="A79" s="91" t="s">
        <v>187</v>
      </c>
      <c r="B79" s="61" t="s">
        <v>331</v>
      </c>
      <c r="C79" s="61">
        <v>13340</v>
      </c>
      <c r="D79" s="61" t="s">
        <v>21</v>
      </c>
      <c r="E79" s="61" t="s">
        <v>21</v>
      </c>
      <c r="F79" s="61" t="s">
        <v>21</v>
      </c>
      <c r="G79" s="61" t="s">
        <v>31</v>
      </c>
      <c r="H79" s="61" t="s">
        <v>21</v>
      </c>
      <c r="I79" s="61" t="s">
        <v>21</v>
      </c>
      <c r="J79" s="91" t="s">
        <v>18</v>
      </c>
      <c r="K79" s="91" t="s">
        <v>16</v>
      </c>
      <c r="L79" s="91" t="s">
        <v>21</v>
      </c>
      <c r="M79" s="91"/>
      <c r="N79" s="91" t="s">
        <v>21</v>
      </c>
      <c r="O79" s="93">
        <v>44613</v>
      </c>
      <c r="P79" s="91" t="s">
        <v>21</v>
      </c>
      <c r="Q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79" s="91"/>
    </row>
    <row r="80" spans="1:18" ht="17.100000000000001" customHeight="1" x14ac:dyDescent="0.25">
      <c r="A80" s="91" t="s">
        <v>188</v>
      </c>
      <c r="B80" s="61" t="s">
        <v>331</v>
      </c>
      <c r="C80" s="61">
        <v>13340</v>
      </c>
      <c r="D80" s="61" t="s">
        <v>21</v>
      </c>
      <c r="E80" s="61" t="s">
        <v>21</v>
      </c>
      <c r="F80" s="61" t="s">
        <v>21</v>
      </c>
      <c r="G80" s="61" t="s">
        <v>31</v>
      </c>
      <c r="H80" s="61" t="s">
        <v>21</v>
      </c>
      <c r="I80" s="61" t="s">
        <v>21</v>
      </c>
      <c r="J80" s="91" t="s">
        <v>27</v>
      </c>
      <c r="K80" s="91" t="s">
        <v>16</v>
      </c>
      <c r="L80" s="91" t="s">
        <v>21</v>
      </c>
      <c r="M80" s="91"/>
      <c r="N80" s="91" t="s">
        <v>21</v>
      </c>
      <c r="O80" s="93">
        <v>44657</v>
      </c>
      <c r="P80" s="91" t="s">
        <v>21</v>
      </c>
      <c r="Q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80" s="91" t="s">
        <v>340</v>
      </c>
    </row>
    <row r="81" spans="1:18" ht="17.100000000000001" customHeight="1" x14ac:dyDescent="0.25">
      <c r="A81" s="91" t="s">
        <v>189</v>
      </c>
      <c r="B81" s="61" t="s">
        <v>331</v>
      </c>
      <c r="C81" s="61">
        <v>13340</v>
      </c>
      <c r="D81" s="61" t="s">
        <v>21</v>
      </c>
      <c r="E81" s="61" t="s">
        <v>21</v>
      </c>
      <c r="F81" s="61" t="s">
        <v>21</v>
      </c>
      <c r="G81" s="61" t="s">
        <v>31</v>
      </c>
      <c r="H81" s="61" t="s">
        <v>21</v>
      </c>
      <c r="I81" s="61" t="s">
        <v>21</v>
      </c>
      <c r="J81" s="91" t="s">
        <v>21</v>
      </c>
      <c r="K81" s="91" t="s">
        <v>31</v>
      </c>
      <c r="L81" s="91" t="s">
        <v>21</v>
      </c>
      <c r="M81" s="91"/>
      <c r="N81" s="91" t="s">
        <v>21</v>
      </c>
      <c r="O81" s="91" t="s">
        <v>21</v>
      </c>
      <c r="P81" s="91" t="s">
        <v>21</v>
      </c>
      <c r="Q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81" s="91"/>
    </row>
    <row r="82" spans="1:18" ht="17.100000000000001" customHeight="1" x14ac:dyDescent="0.25">
      <c r="A82" s="91" t="s">
        <v>190</v>
      </c>
      <c r="B82" s="61" t="s">
        <v>331</v>
      </c>
      <c r="C82" s="61">
        <v>13340</v>
      </c>
      <c r="D82" s="61" t="s">
        <v>21</v>
      </c>
      <c r="E82" s="61" t="s">
        <v>21</v>
      </c>
      <c r="F82" s="61" t="s">
        <v>21</v>
      </c>
      <c r="G82" s="61" t="s">
        <v>31</v>
      </c>
      <c r="H82" s="61" t="s">
        <v>21</v>
      </c>
      <c r="I82" s="61" t="s">
        <v>21</v>
      </c>
      <c r="J82" s="91" t="s">
        <v>18</v>
      </c>
      <c r="K82" s="91" t="s">
        <v>16</v>
      </c>
      <c r="L82" s="91" t="s">
        <v>21</v>
      </c>
      <c r="M82" s="91"/>
      <c r="N82" s="91" t="s">
        <v>21</v>
      </c>
      <c r="O82" s="93">
        <v>44637</v>
      </c>
      <c r="P82" s="91" t="s">
        <v>21</v>
      </c>
      <c r="Q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82" s="91"/>
    </row>
    <row r="83" spans="1:18" ht="17.100000000000001" customHeight="1" x14ac:dyDescent="0.25">
      <c r="A83" s="91" t="s">
        <v>191</v>
      </c>
      <c r="B83" s="61" t="s">
        <v>331</v>
      </c>
      <c r="C83" s="61">
        <v>13340</v>
      </c>
      <c r="D83" s="61" t="s">
        <v>21</v>
      </c>
      <c r="E83" s="61" t="s">
        <v>21</v>
      </c>
      <c r="F83" s="61" t="s">
        <v>21</v>
      </c>
      <c r="G83" s="61" t="s">
        <v>31</v>
      </c>
      <c r="H83" s="61" t="s">
        <v>21</v>
      </c>
      <c r="I83" s="61" t="s">
        <v>21</v>
      </c>
      <c r="J83" s="91" t="s">
        <v>30</v>
      </c>
      <c r="K83" s="91" t="s">
        <v>16</v>
      </c>
      <c r="L83" s="91" t="s">
        <v>21</v>
      </c>
      <c r="M83" s="91"/>
      <c r="N83" s="91" t="s">
        <v>21</v>
      </c>
      <c r="O83" s="93">
        <v>44655</v>
      </c>
      <c r="P83" s="91" t="s">
        <v>21</v>
      </c>
      <c r="Q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83" s="91"/>
    </row>
    <row r="84" spans="1:18" ht="17.100000000000001" customHeight="1" x14ac:dyDescent="0.25">
      <c r="A84" s="91" t="s">
        <v>192</v>
      </c>
      <c r="B84" s="61" t="s">
        <v>331</v>
      </c>
      <c r="C84" s="61">
        <v>13340</v>
      </c>
      <c r="D84" s="61" t="s">
        <v>21</v>
      </c>
      <c r="E84" s="61" t="s">
        <v>21</v>
      </c>
      <c r="F84" s="61" t="s">
        <v>21</v>
      </c>
      <c r="G84" s="61" t="s">
        <v>31</v>
      </c>
      <c r="H84" s="61" t="s">
        <v>21</v>
      </c>
      <c r="I84" s="61" t="s">
        <v>21</v>
      </c>
      <c r="J84" s="91" t="s">
        <v>18</v>
      </c>
      <c r="K84" s="91" t="s">
        <v>16</v>
      </c>
      <c r="L84" s="91" t="s">
        <v>21</v>
      </c>
      <c r="M84" s="91"/>
      <c r="N84" s="91" t="s">
        <v>21</v>
      </c>
      <c r="O84" s="93">
        <v>44622</v>
      </c>
      <c r="P84" s="91" t="s">
        <v>21</v>
      </c>
      <c r="Q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84" s="91"/>
    </row>
    <row r="85" spans="1:18" ht="17.100000000000001" customHeight="1" x14ac:dyDescent="0.25">
      <c r="A85" s="91" t="s">
        <v>193</v>
      </c>
      <c r="B85" s="61" t="s">
        <v>331</v>
      </c>
      <c r="C85" s="61">
        <v>13340</v>
      </c>
      <c r="D85" s="61" t="s">
        <v>21</v>
      </c>
      <c r="E85" s="61" t="s">
        <v>21</v>
      </c>
      <c r="F85" s="61" t="s">
        <v>21</v>
      </c>
      <c r="G85" s="61" t="s">
        <v>31</v>
      </c>
      <c r="H85" s="61" t="s">
        <v>21</v>
      </c>
      <c r="I85" s="61" t="s">
        <v>21</v>
      </c>
      <c r="J85" s="91" t="s">
        <v>18</v>
      </c>
      <c r="K85" s="91" t="s">
        <v>16</v>
      </c>
      <c r="L85" s="91" t="s">
        <v>21</v>
      </c>
      <c r="M85" s="91"/>
      <c r="N85" s="91" t="s">
        <v>21</v>
      </c>
      <c r="O85" s="93">
        <v>44637</v>
      </c>
      <c r="P85" s="91" t="s">
        <v>21</v>
      </c>
      <c r="Q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85" s="91"/>
    </row>
    <row r="86" spans="1:18" ht="17.100000000000001" customHeight="1" x14ac:dyDescent="0.25">
      <c r="A86" s="91" t="s">
        <v>194</v>
      </c>
      <c r="B86" s="61" t="s">
        <v>331</v>
      </c>
      <c r="C86" s="61">
        <v>13340</v>
      </c>
      <c r="D86" s="61" t="s">
        <v>21</v>
      </c>
      <c r="E86" s="61" t="s">
        <v>21</v>
      </c>
      <c r="F86" s="61" t="s">
        <v>21</v>
      </c>
      <c r="G86" s="61" t="s">
        <v>31</v>
      </c>
      <c r="H86" s="61" t="s">
        <v>21</v>
      </c>
      <c r="I86" s="61" t="s">
        <v>21</v>
      </c>
      <c r="J86" s="91" t="s">
        <v>27</v>
      </c>
      <c r="K86" s="91" t="s">
        <v>16</v>
      </c>
      <c r="L86" s="91" t="s">
        <v>21</v>
      </c>
      <c r="M86" s="91"/>
      <c r="N86" s="91" t="s">
        <v>21</v>
      </c>
      <c r="O86" s="93">
        <v>44629</v>
      </c>
      <c r="P86" s="91" t="s">
        <v>21</v>
      </c>
      <c r="Q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86" s="91" t="s">
        <v>340</v>
      </c>
    </row>
    <row r="87" spans="1:18" ht="17.100000000000001" customHeight="1" x14ac:dyDescent="0.25">
      <c r="A87" s="91" t="s">
        <v>195</v>
      </c>
      <c r="B87" s="61" t="s">
        <v>331</v>
      </c>
      <c r="C87" s="61">
        <v>13340</v>
      </c>
      <c r="D87" s="61" t="s">
        <v>21</v>
      </c>
      <c r="E87" s="61" t="s">
        <v>21</v>
      </c>
      <c r="F87" s="61" t="s">
        <v>21</v>
      </c>
      <c r="G87" s="61" t="s">
        <v>31</v>
      </c>
      <c r="H87" s="61" t="s">
        <v>21</v>
      </c>
      <c r="I87" s="61" t="s">
        <v>21</v>
      </c>
      <c r="J87" s="91" t="s">
        <v>27</v>
      </c>
      <c r="K87" s="91" t="s">
        <v>16</v>
      </c>
      <c r="L87" s="91" t="s">
        <v>21</v>
      </c>
      <c r="M87" s="91"/>
      <c r="N87" s="91" t="s">
        <v>21</v>
      </c>
      <c r="O87" s="93">
        <v>44637</v>
      </c>
      <c r="P87" s="91" t="s">
        <v>21</v>
      </c>
      <c r="Q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87" s="91" t="s">
        <v>340</v>
      </c>
    </row>
    <row r="88" spans="1:18" ht="17.100000000000001" customHeight="1" x14ac:dyDescent="0.25">
      <c r="A88" s="91" t="s">
        <v>196</v>
      </c>
      <c r="B88" s="61" t="s">
        <v>331</v>
      </c>
      <c r="C88" s="61">
        <v>13340</v>
      </c>
      <c r="D88" s="61" t="s">
        <v>21</v>
      </c>
      <c r="E88" s="61" t="s">
        <v>21</v>
      </c>
      <c r="F88" s="61" t="s">
        <v>21</v>
      </c>
      <c r="G88" s="61" t="s">
        <v>31</v>
      </c>
      <c r="H88" s="61" t="s">
        <v>21</v>
      </c>
      <c r="I88" s="61" t="s">
        <v>21</v>
      </c>
      <c r="J88" s="91" t="s">
        <v>18</v>
      </c>
      <c r="K88" s="91" t="s">
        <v>16</v>
      </c>
      <c r="L88" s="91" t="s">
        <v>21</v>
      </c>
      <c r="M88" s="91"/>
      <c r="N88" s="91" t="s">
        <v>21</v>
      </c>
      <c r="O88" s="93">
        <v>44629</v>
      </c>
      <c r="P88" s="91" t="s">
        <v>21</v>
      </c>
      <c r="Q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88" s="91"/>
    </row>
    <row r="89" spans="1:18" ht="17.100000000000001" customHeight="1" x14ac:dyDescent="0.25">
      <c r="A89" s="91" t="s">
        <v>197</v>
      </c>
      <c r="B89" s="61" t="s">
        <v>331</v>
      </c>
      <c r="C89" s="61">
        <v>13340</v>
      </c>
      <c r="D89" s="61" t="s">
        <v>21</v>
      </c>
      <c r="E89" s="61" t="s">
        <v>21</v>
      </c>
      <c r="F89" s="61" t="s">
        <v>21</v>
      </c>
      <c r="G89" s="61" t="s">
        <v>31</v>
      </c>
      <c r="H89" s="61" t="s">
        <v>21</v>
      </c>
      <c r="I89" s="61" t="s">
        <v>21</v>
      </c>
      <c r="J89" s="91" t="s">
        <v>18</v>
      </c>
      <c r="K89" s="91" t="s">
        <v>16</v>
      </c>
      <c r="L89" s="91" t="s">
        <v>21</v>
      </c>
      <c r="M89" s="91"/>
      <c r="N89" s="91" t="s">
        <v>21</v>
      </c>
      <c r="O89" s="93">
        <v>44663</v>
      </c>
      <c r="P89" s="91" t="s">
        <v>21</v>
      </c>
      <c r="Q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89" s="91"/>
    </row>
    <row r="90" spans="1:18" ht="17.100000000000001" customHeight="1" x14ac:dyDescent="0.25">
      <c r="A90" s="91" t="s">
        <v>198</v>
      </c>
      <c r="B90" s="61" t="s">
        <v>331</v>
      </c>
      <c r="C90" s="61">
        <v>13340</v>
      </c>
      <c r="D90" s="61" t="s">
        <v>21</v>
      </c>
      <c r="E90" s="61" t="s">
        <v>21</v>
      </c>
      <c r="F90" s="61" t="s">
        <v>21</v>
      </c>
      <c r="G90" s="61" t="s">
        <v>31</v>
      </c>
      <c r="H90" s="61" t="s">
        <v>21</v>
      </c>
      <c r="I90" s="61" t="s">
        <v>21</v>
      </c>
      <c r="J90" s="91" t="s">
        <v>18</v>
      </c>
      <c r="K90" s="91" t="s">
        <v>16</v>
      </c>
      <c r="L90" s="91" t="s">
        <v>21</v>
      </c>
      <c r="M90" s="91"/>
      <c r="N90" s="91" t="s">
        <v>21</v>
      </c>
      <c r="O90" s="93">
        <v>44628</v>
      </c>
      <c r="P90" s="91" t="s">
        <v>21</v>
      </c>
      <c r="Q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90" s="91"/>
    </row>
    <row r="91" spans="1:18" ht="17.100000000000001" customHeight="1" x14ac:dyDescent="0.25">
      <c r="A91" s="91" t="s">
        <v>199</v>
      </c>
      <c r="B91" s="61" t="s">
        <v>331</v>
      </c>
      <c r="C91" s="61">
        <v>13340</v>
      </c>
      <c r="D91" s="61" t="s">
        <v>21</v>
      </c>
      <c r="E91" s="61" t="s">
        <v>21</v>
      </c>
      <c r="F91" s="61" t="s">
        <v>21</v>
      </c>
      <c r="G91" s="61" t="s">
        <v>31</v>
      </c>
      <c r="H91" s="61" t="s">
        <v>21</v>
      </c>
      <c r="I91" s="61" t="s">
        <v>21</v>
      </c>
      <c r="J91" s="91" t="s">
        <v>18</v>
      </c>
      <c r="K91" s="91" t="s">
        <v>16</v>
      </c>
      <c r="L91" s="91" t="s">
        <v>21</v>
      </c>
      <c r="M91" s="91"/>
      <c r="N91" s="91" t="s">
        <v>21</v>
      </c>
      <c r="O91" s="93">
        <v>44642</v>
      </c>
      <c r="P91" s="91" t="s">
        <v>21</v>
      </c>
      <c r="Q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91" s="91"/>
    </row>
    <row r="92" spans="1:18" ht="17.100000000000001" customHeight="1" x14ac:dyDescent="0.25">
      <c r="A92" s="91" t="s">
        <v>200</v>
      </c>
      <c r="B92" s="61" t="s">
        <v>331</v>
      </c>
      <c r="C92" s="61">
        <v>13340</v>
      </c>
      <c r="D92" s="61" t="s">
        <v>21</v>
      </c>
      <c r="E92" s="61" t="s">
        <v>21</v>
      </c>
      <c r="F92" s="61" t="s">
        <v>21</v>
      </c>
      <c r="G92" s="61" t="s">
        <v>31</v>
      </c>
      <c r="H92" s="61" t="s">
        <v>21</v>
      </c>
      <c r="I92" s="61" t="s">
        <v>21</v>
      </c>
      <c r="J92" s="91" t="s">
        <v>18</v>
      </c>
      <c r="K92" s="91" t="s">
        <v>16</v>
      </c>
      <c r="L92" s="91" t="s">
        <v>21</v>
      </c>
      <c r="M92" s="91"/>
      <c r="N92" s="91" t="s">
        <v>21</v>
      </c>
      <c r="O92" s="93">
        <v>44621</v>
      </c>
      <c r="P92" s="91" t="s">
        <v>21</v>
      </c>
      <c r="Q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92" s="91"/>
    </row>
    <row r="93" spans="1:18" ht="17.100000000000001" customHeight="1" x14ac:dyDescent="0.25">
      <c r="A93" s="91" t="s">
        <v>201</v>
      </c>
      <c r="B93" s="61" t="s">
        <v>331</v>
      </c>
      <c r="C93" s="61">
        <v>13340</v>
      </c>
      <c r="D93" s="61" t="s">
        <v>21</v>
      </c>
      <c r="E93" s="61" t="s">
        <v>21</v>
      </c>
      <c r="F93" s="61" t="s">
        <v>21</v>
      </c>
      <c r="G93" s="61" t="s">
        <v>31</v>
      </c>
      <c r="H93" s="61" t="s">
        <v>21</v>
      </c>
      <c r="I93" s="61" t="s">
        <v>21</v>
      </c>
      <c r="J93" s="91" t="s">
        <v>18</v>
      </c>
      <c r="K93" s="91" t="s">
        <v>16</v>
      </c>
      <c r="L93" s="91" t="s">
        <v>21</v>
      </c>
      <c r="M93" s="91"/>
      <c r="N93" s="91" t="s">
        <v>21</v>
      </c>
      <c r="O93" s="93">
        <v>44648</v>
      </c>
      <c r="P93" s="91" t="s">
        <v>21</v>
      </c>
      <c r="Q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93" s="91"/>
    </row>
    <row r="94" spans="1:18" ht="17.100000000000001" customHeight="1" x14ac:dyDescent="0.25">
      <c r="A94" s="91" t="s">
        <v>202</v>
      </c>
      <c r="B94" s="61" t="s">
        <v>331</v>
      </c>
      <c r="C94" s="61">
        <v>13340</v>
      </c>
      <c r="D94" s="61" t="s">
        <v>21</v>
      </c>
      <c r="E94" s="61" t="s">
        <v>21</v>
      </c>
      <c r="F94" s="61" t="s">
        <v>21</v>
      </c>
      <c r="G94" s="61" t="s">
        <v>31</v>
      </c>
      <c r="H94" s="61" t="s">
        <v>21</v>
      </c>
      <c r="I94" s="61" t="s">
        <v>21</v>
      </c>
      <c r="J94" s="91" t="s">
        <v>18</v>
      </c>
      <c r="K94" s="91" t="s">
        <v>102</v>
      </c>
      <c r="L94" s="91" t="s">
        <v>21</v>
      </c>
      <c r="M94" s="91" t="s">
        <v>38</v>
      </c>
      <c r="N94" s="91" t="s">
        <v>21</v>
      </c>
      <c r="O94" s="93">
        <v>44622</v>
      </c>
      <c r="P94" s="91" t="s">
        <v>339</v>
      </c>
      <c r="Q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94" s="91" t="s">
        <v>342</v>
      </c>
    </row>
    <row r="95" spans="1:18" ht="17.100000000000001" customHeight="1" x14ac:dyDescent="0.25">
      <c r="A95" s="91" t="s">
        <v>203</v>
      </c>
      <c r="B95" s="61" t="s">
        <v>331</v>
      </c>
      <c r="C95" s="61">
        <v>13340</v>
      </c>
      <c r="D95" s="61" t="s">
        <v>21</v>
      </c>
      <c r="E95" s="61" t="s">
        <v>21</v>
      </c>
      <c r="F95" s="61" t="s">
        <v>21</v>
      </c>
      <c r="G95" s="61" t="s">
        <v>31</v>
      </c>
      <c r="H95" s="61" t="s">
        <v>21</v>
      </c>
      <c r="I95" s="61" t="s">
        <v>21</v>
      </c>
      <c r="J95" s="91" t="s">
        <v>18</v>
      </c>
      <c r="K95" s="91" t="s">
        <v>16</v>
      </c>
      <c r="L95" s="91" t="s">
        <v>21</v>
      </c>
      <c r="M95" s="91"/>
      <c r="N95" s="91" t="s">
        <v>21</v>
      </c>
      <c r="O95" s="93">
        <v>44637</v>
      </c>
      <c r="P95" s="91" t="s">
        <v>21</v>
      </c>
      <c r="Q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95" s="91"/>
    </row>
    <row r="96" spans="1:18" ht="17.100000000000001" customHeight="1" x14ac:dyDescent="0.25">
      <c r="A96" s="91" t="s">
        <v>204</v>
      </c>
      <c r="B96" s="61" t="s">
        <v>331</v>
      </c>
      <c r="C96" s="61">
        <v>13340</v>
      </c>
      <c r="D96" s="61" t="s">
        <v>21</v>
      </c>
      <c r="E96" s="61" t="s">
        <v>21</v>
      </c>
      <c r="F96" s="61" t="s">
        <v>21</v>
      </c>
      <c r="G96" s="61" t="s">
        <v>31</v>
      </c>
      <c r="H96" s="61" t="s">
        <v>21</v>
      </c>
      <c r="I96" s="61" t="s">
        <v>21</v>
      </c>
      <c r="J96" s="91" t="s">
        <v>18</v>
      </c>
      <c r="K96" s="91" t="s">
        <v>16</v>
      </c>
      <c r="L96" s="91" t="s">
        <v>21</v>
      </c>
      <c r="M96" s="91"/>
      <c r="N96" s="91" t="s">
        <v>21</v>
      </c>
      <c r="O96" s="93">
        <v>44637</v>
      </c>
      <c r="P96" s="91" t="s">
        <v>21</v>
      </c>
      <c r="Q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96" s="91"/>
    </row>
    <row r="97" spans="1:18" ht="17.100000000000001" customHeight="1" x14ac:dyDescent="0.25">
      <c r="A97" s="91" t="s">
        <v>205</v>
      </c>
      <c r="B97" s="61" t="s">
        <v>331</v>
      </c>
      <c r="C97" s="61">
        <v>13340</v>
      </c>
      <c r="D97" s="61" t="s">
        <v>21</v>
      </c>
      <c r="E97" s="61" t="s">
        <v>21</v>
      </c>
      <c r="F97" s="61" t="s">
        <v>21</v>
      </c>
      <c r="G97" s="61" t="s">
        <v>31</v>
      </c>
      <c r="H97" s="61" t="s">
        <v>21</v>
      </c>
      <c r="I97" s="61" t="s">
        <v>21</v>
      </c>
      <c r="J97" s="91" t="s">
        <v>18</v>
      </c>
      <c r="K97" s="91" t="s">
        <v>16</v>
      </c>
      <c r="L97" s="91" t="s">
        <v>21</v>
      </c>
      <c r="M97" s="91"/>
      <c r="N97" s="91" t="s">
        <v>21</v>
      </c>
      <c r="O97" s="93">
        <v>44643</v>
      </c>
      <c r="P97" s="91" t="s">
        <v>21</v>
      </c>
      <c r="Q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97" s="91"/>
    </row>
    <row r="98" spans="1:18" ht="17.100000000000001" customHeight="1" x14ac:dyDescent="0.25">
      <c r="A98" s="91" t="s">
        <v>206</v>
      </c>
      <c r="B98" s="61" t="s">
        <v>331</v>
      </c>
      <c r="C98" s="61">
        <v>13340</v>
      </c>
      <c r="D98" s="61" t="s">
        <v>21</v>
      </c>
      <c r="E98" s="61" t="s">
        <v>21</v>
      </c>
      <c r="F98" s="61" t="s">
        <v>21</v>
      </c>
      <c r="G98" s="61" t="s">
        <v>31</v>
      </c>
      <c r="H98" s="61" t="s">
        <v>21</v>
      </c>
      <c r="I98" s="61" t="s">
        <v>21</v>
      </c>
      <c r="J98" s="91" t="s">
        <v>18</v>
      </c>
      <c r="K98" s="91" t="s">
        <v>16</v>
      </c>
      <c r="L98" s="91" t="s">
        <v>21</v>
      </c>
      <c r="M98" s="91"/>
      <c r="N98" s="91" t="s">
        <v>21</v>
      </c>
      <c r="O98" s="93">
        <v>44628</v>
      </c>
      <c r="P98" s="91" t="s">
        <v>21</v>
      </c>
      <c r="Q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98" s="91"/>
    </row>
    <row r="99" spans="1:18" ht="17.100000000000001" customHeight="1" x14ac:dyDescent="0.25">
      <c r="A99" s="91" t="s">
        <v>207</v>
      </c>
      <c r="B99" s="61" t="s">
        <v>331</v>
      </c>
      <c r="C99" s="61">
        <v>13340</v>
      </c>
      <c r="D99" s="61" t="s">
        <v>21</v>
      </c>
      <c r="E99" s="61" t="s">
        <v>21</v>
      </c>
      <c r="F99" s="61" t="s">
        <v>21</v>
      </c>
      <c r="G99" s="61" t="s">
        <v>31</v>
      </c>
      <c r="H99" s="61" t="s">
        <v>21</v>
      </c>
      <c r="I99" s="61" t="s">
        <v>21</v>
      </c>
      <c r="J99" s="91" t="s">
        <v>18</v>
      </c>
      <c r="K99" s="91" t="s">
        <v>16</v>
      </c>
      <c r="L99" s="91" t="s">
        <v>21</v>
      </c>
      <c r="M99" s="91"/>
      <c r="N99" s="91" t="s">
        <v>21</v>
      </c>
      <c r="O99" s="93">
        <v>44615</v>
      </c>
      <c r="P99" s="91" t="s">
        <v>21</v>
      </c>
      <c r="Q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99" s="91"/>
    </row>
    <row r="100" spans="1:18" ht="17.100000000000001" customHeight="1" x14ac:dyDescent="0.25">
      <c r="A100" s="91" t="s">
        <v>208</v>
      </c>
      <c r="B100" s="61" t="s">
        <v>331</v>
      </c>
      <c r="C100" s="61">
        <v>13340</v>
      </c>
      <c r="D100" s="61" t="s">
        <v>21</v>
      </c>
      <c r="E100" s="61" t="s">
        <v>21</v>
      </c>
      <c r="F100" s="61" t="s">
        <v>21</v>
      </c>
      <c r="G100" s="61" t="s">
        <v>31</v>
      </c>
      <c r="H100" s="61" t="s">
        <v>21</v>
      </c>
      <c r="I100" s="61" t="s">
        <v>21</v>
      </c>
      <c r="J100" s="91" t="s">
        <v>18</v>
      </c>
      <c r="K100" s="91" t="s">
        <v>16</v>
      </c>
      <c r="L100" s="91" t="s">
        <v>21</v>
      </c>
      <c r="M100" s="91"/>
      <c r="N100" s="91" t="s">
        <v>21</v>
      </c>
      <c r="O100" s="93">
        <v>44643</v>
      </c>
      <c r="P100" s="91" t="s">
        <v>21</v>
      </c>
      <c r="Q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00" s="91"/>
    </row>
    <row r="101" spans="1:18" ht="17.100000000000001" customHeight="1" x14ac:dyDescent="0.25">
      <c r="A101" s="91" t="s">
        <v>209</v>
      </c>
      <c r="B101" s="61" t="s">
        <v>331</v>
      </c>
      <c r="C101" s="61">
        <v>13340</v>
      </c>
      <c r="D101" s="61" t="s">
        <v>21</v>
      </c>
      <c r="E101" s="61" t="s">
        <v>21</v>
      </c>
      <c r="F101" s="61" t="s">
        <v>21</v>
      </c>
      <c r="G101" s="61" t="s">
        <v>31</v>
      </c>
      <c r="H101" s="61" t="s">
        <v>21</v>
      </c>
      <c r="I101" s="61" t="s">
        <v>21</v>
      </c>
      <c r="J101" s="91" t="s">
        <v>18</v>
      </c>
      <c r="K101" s="91" t="s">
        <v>16</v>
      </c>
      <c r="L101" s="91" t="s">
        <v>21</v>
      </c>
      <c r="M101" s="91"/>
      <c r="N101" s="91" t="s">
        <v>21</v>
      </c>
      <c r="O101" s="93">
        <v>44636</v>
      </c>
      <c r="P101" s="91" t="s">
        <v>21</v>
      </c>
      <c r="Q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01" s="91"/>
    </row>
    <row r="102" spans="1:18" ht="17.100000000000001" customHeight="1" x14ac:dyDescent="0.25">
      <c r="A102" s="91" t="s">
        <v>210</v>
      </c>
      <c r="B102" s="61" t="s">
        <v>331</v>
      </c>
      <c r="C102" s="61">
        <v>13340</v>
      </c>
      <c r="D102" s="61" t="s">
        <v>21</v>
      </c>
      <c r="E102" s="61" t="s">
        <v>21</v>
      </c>
      <c r="F102" s="61" t="s">
        <v>21</v>
      </c>
      <c r="G102" s="61" t="s">
        <v>31</v>
      </c>
      <c r="H102" s="61" t="s">
        <v>21</v>
      </c>
      <c r="I102" s="61" t="s">
        <v>21</v>
      </c>
      <c r="J102" s="91" t="s">
        <v>18</v>
      </c>
      <c r="K102" s="91" t="s">
        <v>16</v>
      </c>
      <c r="L102" s="91" t="s">
        <v>21</v>
      </c>
      <c r="M102" s="91"/>
      <c r="N102" s="91" t="s">
        <v>21</v>
      </c>
      <c r="O102" s="93">
        <v>44606</v>
      </c>
      <c r="P102" s="91" t="s">
        <v>21</v>
      </c>
      <c r="Q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02" s="91"/>
    </row>
    <row r="103" spans="1:18" ht="17.100000000000001" customHeight="1" x14ac:dyDescent="0.25">
      <c r="A103" s="91" t="s">
        <v>211</v>
      </c>
      <c r="B103" s="61" t="s">
        <v>331</v>
      </c>
      <c r="C103" s="61">
        <v>13340</v>
      </c>
      <c r="D103" s="61" t="s">
        <v>21</v>
      </c>
      <c r="E103" s="61" t="s">
        <v>21</v>
      </c>
      <c r="F103" s="61" t="s">
        <v>21</v>
      </c>
      <c r="G103" s="61" t="s">
        <v>31</v>
      </c>
      <c r="H103" s="61" t="s">
        <v>21</v>
      </c>
      <c r="I103" s="61" t="s">
        <v>21</v>
      </c>
      <c r="J103" s="91" t="s">
        <v>18</v>
      </c>
      <c r="K103" s="91" t="s">
        <v>16</v>
      </c>
      <c r="L103" s="91" t="s">
        <v>21</v>
      </c>
      <c r="M103" s="91"/>
      <c r="N103" s="91" t="s">
        <v>21</v>
      </c>
      <c r="O103" s="93">
        <v>44634</v>
      </c>
      <c r="P103" s="91" t="s">
        <v>21</v>
      </c>
      <c r="Q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03" s="91"/>
    </row>
    <row r="104" spans="1:18" ht="17.100000000000001" customHeight="1" x14ac:dyDescent="0.25">
      <c r="A104" s="91" t="s">
        <v>212</v>
      </c>
      <c r="B104" s="61" t="s">
        <v>331</v>
      </c>
      <c r="C104" s="61">
        <v>13340</v>
      </c>
      <c r="D104" s="61" t="s">
        <v>21</v>
      </c>
      <c r="E104" s="61" t="s">
        <v>21</v>
      </c>
      <c r="F104" s="61" t="s">
        <v>21</v>
      </c>
      <c r="G104" s="61" t="s">
        <v>31</v>
      </c>
      <c r="H104" s="61" t="s">
        <v>21</v>
      </c>
      <c r="I104" s="61" t="s">
        <v>21</v>
      </c>
      <c r="J104" s="91" t="s">
        <v>22</v>
      </c>
      <c r="K104" s="91" t="s">
        <v>16</v>
      </c>
      <c r="L104" s="91" t="s">
        <v>21</v>
      </c>
      <c r="M104" s="91"/>
      <c r="N104" s="91" t="s">
        <v>21</v>
      </c>
      <c r="O104" s="93">
        <v>44648</v>
      </c>
      <c r="P104" s="91" t="s">
        <v>21</v>
      </c>
      <c r="Q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104" s="91"/>
    </row>
    <row r="105" spans="1:18" ht="17.100000000000001" customHeight="1" x14ac:dyDescent="0.25">
      <c r="A105" s="91" t="s">
        <v>213</v>
      </c>
      <c r="B105" s="61" t="s">
        <v>331</v>
      </c>
      <c r="C105" s="61">
        <v>13340</v>
      </c>
      <c r="D105" s="61" t="s">
        <v>21</v>
      </c>
      <c r="E105" s="61" t="s">
        <v>21</v>
      </c>
      <c r="F105" s="61" t="s">
        <v>21</v>
      </c>
      <c r="G105" s="61" t="s">
        <v>31</v>
      </c>
      <c r="H105" s="61" t="s">
        <v>21</v>
      </c>
      <c r="I105" s="61" t="s">
        <v>21</v>
      </c>
      <c r="J105" s="91" t="s">
        <v>18</v>
      </c>
      <c r="K105" s="91" t="s">
        <v>16</v>
      </c>
      <c r="L105" s="91" t="s">
        <v>21</v>
      </c>
      <c r="M105" s="91"/>
      <c r="N105" s="91" t="s">
        <v>21</v>
      </c>
      <c r="O105" s="93">
        <v>44613</v>
      </c>
      <c r="P105" s="91" t="s">
        <v>21</v>
      </c>
      <c r="Q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05" s="91"/>
    </row>
    <row r="106" spans="1:18" ht="17.100000000000001" customHeight="1" x14ac:dyDescent="0.25">
      <c r="A106" s="91" t="s">
        <v>214</v>
      </c>
      <c r="B106" s="61" t="s">
        <v>331</v>
      </c>
      <c r="C106" s="61">
        <v>13340</v>
      </c>
      <c r="D106" s="61" t="s">
        <v>21</v>
      </c>
      <c r="E106" s="61" t="s">
        <v>21</v>
      </c>
      <c r="F106" s="61" t="s">
        <v>21</v>
      </c>
      <c r="G106" s="61" t="s">
        <v>31</v>
      </c>
      <c r="H106" s="61" t="s">
        <v>21</v>
      </c>
      <c r="I106" s="61" t="s">
        <v>21</v>
      </c>
      <c r="J106" s="91" t="s">
        <v>18</v>
      </c>
      <c r="K106" s="91" t="s">
        <v>16</v>
      </c>
      <c r="L106" s="91" t="s">
        <v>21</v>
      </c>
      <c r="M106" s="91"/>
      <c r="N106" s="91" t="s">
        <v>21</v>
      </c>
      <c r="O106" s="93">
        <v>44616</v>
      </c>
      <c r="P106" s="91" t="s">
        <v>21</v>
      </c>
      <c r="Q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06" s="91"/>
    </row>
    <row r="107" spans="1:18" ht="17.100000000000001" customHeight="1" x14ac:dyDescent="0.25">
      <c r="A107" s="91" t="s">
        <v>215</v>
      </c>
      <c r="B107" s="61" t="s">
        <v>331</v>
      </c>
      <c r="C107" s="61">
        <v>13340</v>
      </c>
      <c r="D107" s="61" t="s">
        <v>21</v>
      </c>
      <c r="E107" s="61" t="s">
        <v>21</v>
      </c>
      <c r="F107" s="61" t="s">
        <v>21</v>
      </c>
      <c r="G107" s="61" t="s">
        <v>31</v>
      </c>
      <c r="H107" s="61" t="s">
        <v>21</v>
      </c>
      <c r="I107" s="61" t="s">
        <v>21</v>
      </c>
      <c r="J107" s="91" t="s">
        <v>27</v>
      </c>
      <c r="K107" s="91" t="s">
        <v>16</v>
      </c>
      <c r="L107" s="91" t="s">
        <v>21</v>
      </c>
      <c r="M107" s="91"/>
      <c r="N107" s="91" t="s">
        <v>21</v>
      </c>
      <c r="O107" s="93">
        <v>44637</v>
      </c>
      <c r="P107" s="91" t="s">
        <v>21</v>
      </c>
      <c r="Q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07" s="91" t="s">
        <v>340</v>
      </c>
    </row>
    <row r="108" spans="1:18" ht="17.100000000000001" customHeight="1" x14ac:dyDescent="0.25">
      <c r="A108" s="91" t="s">
        <v>216</v>
      </c>
      <c r="B108" s="61" t="s">
        <v>331</v>
      </c>
      <c r="C108" s="61">
        <v>13340</v>
      </c>
      <c r="D108" s="61" t="s">
        <v>21</v>
      </c>
      <c r="E108" s="61" t="s">
        <v>21</v>
      </c>
      <c r="F108" s="61" t="s">
        <v>21</v>
      </c>
      <c r="G108" s="61" t="s">
        <v>31</v>
      </c>
      <c r="H108" s="61" t="s">
        <v>21</v>
      </c>
      <c r="I108" s="61" t="s">
        <v>21</v>
      </c>
      <c r="J108" s="91" t="s">
        <v>18</v>
      </c>
      <c r="K108" s="91" t="s">
        <v>16</v>
      </c>
      <c r="L108" s="91" t="s">
        <v>21</v>
      </c>
      <c r="M108" s="91"/>
      <c r="N108" s="91" t="s">
        <v>21</v>
      </c>
      <c r="O108" s="93">
        <v>44629</v>
      </c>
      <c r="P108" s="91" t="s">
        <v>21</v>
      </c>
      <c r="Q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08" s="91"/>
    </row>
    <row r="109" spans="1:18" ht="17.100000000000001" customHeight="1" x14ac:dyDescent="0.25">
      <c r="A109" s="91" t="s">
        <v>217</v>
      </c>
      <c r="B109" s="61" t="s">
        <v>331</v>
      </c>
      <c r="C109" s="61">
        <v>13340</v>
      </c>
      <c r="D109" s="61" t="s">
        <v>21</v>
      </c>
      <c r="E109" s="61" t="s">
        <v>21</v>
      </c>
      <c r="F109" s="61" t="s">
        <v>21</v>
      </c>
      <c r="G109" s="61" t="s">
        <v>31</v>
      </c>
      <c r="H109" s="61" t="s">
        <v>21</v>
      </c>
      <c r="I109" s="61" t="s">
        <v>21</v>
      </c>
      <c r="J109" s="91" t="s">
        <v>18</v>
      </c>
      <c r="K109" s="91" t="s">
        <v>16</v>
      </c>
      <c r="L109" s="91" t="s">
        <v>21</v>
      </c>
      <c r="M109" s="91"/>
      <c r="N109" s="91" t="s">
        <v>21</v>
      </c>
      <c r="O109" s="93">
        <v>44621</v>
      </c>
      <c r="P109" s="91" t="s">
        <v>21</v>
      </c>
      <c r="Q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09" s="91"/>
    </row>
    <row r="110" spans="1:18" ht="17.100000000000001" customHeight="1" x14ac:dyDescent="0.25">
      <c r="A110" s="91" t="s">
        <v>218</v>
      </c>
      <c r="B110" s="61" t="s">
        <v>331</v>
      </c>
      <c r="C110" s="61">
        <v>13340</v>
      </c>
      <c r="D110" s="61" t="s">
        <v>21</v>
      </c>
      <c r="E110" s="61" t="s">
        <v>21</v>
      </c>
      <c r="F110" s="61" t="s">
        <v>21</v>
      </c>
      <c r="G110" s="61" t="s">
        <v>31</v>
      </c>
      <c r="H110" s="61" t="s">
        <v>21</v>
      </c>
      <c r="I110" s="61" t="s">
        <v>21</v>
      </c>
      <c r="J110" s="91" t="s">
        <v>27</v>
      </c>
      <c r="K110" s="91" t="s">
        <v>16</v>
      </c>
      <c r="L110" s="91" t="s">
        <v>21</v>
      </c>
      <c r="M110" s="91"/>
      <c r="N110" s="91" t="s">
        <v>21</v>
      </c>
      <c r="O110" s="93">
        <v>44656</v>
      </c>
      <c r="P110" s="91" t="s">
        <v>21</v>
      </c>
      <c r="Q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10" s="91" t="s">
        <v>343</v>
      </c>
    </row>
    <row r="111" spans="1:18" ht="17.100000000000001" customHeight="1" x14ac:dyDescent="0.25">
      <c r="A111" s="91" t="s">
        <v>219</v>
      </c>
      <c r="B111" s="61" t="s">
        <v>331</v>
      </c>
      <c r="C111" s="61">
        <v>13340</v>
      </c>
      <c r="D111" s="61" t="s">
        <v>21</v>
      </c>
      <c r="E111" s="61" t="s">
        <v>21</v>
      </c>
      <c r="F111" s="61" t="s">
        <v>21</v>
      </c>
      <c r="G111" s="61" t="s">
        <v>31</v>
      </c>
      <c r="H111" s="61" t="s">
        <v>21</v>
      </c>
      <c r="I111" s="61" t="s">
        <v>21</v>
      </c>
      <c r="J111" s="91" t="s">
        <v>18</v>
      </c>
      <c r="K111" s="91" t="s">
        <v>16</v>
      </c>
      <c r="L111" s="91" t="s">
        <v>21</v>
      </c>
      <c r="M111" s="91"/>
      <c r="N111" s="91" t="s">
        <v>21</v>
      </c>
      <c r="O111" s="93">
        <v>44641</v>
      </c>
      <c r="P111" s="91" t="s">
        <v>21</v>
      </c>
      <c r="Q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11" s="91"/>
    </row>
    <row r="112" spans="1:18" ht="17.100000000000001" customHeight="1" x14ac:dyDescent="0.25">
      <c r="A112" s="91" t="s">
        <v>220</v>
      </c>
      <c r="B112" s="61" t="s">
        <v>331</v>
      </c>
      <c r="C112" s="61">
        <v>13340</v>
      </c>
      <c r="D112" s="61" t="s">
        <v>21</v>
      </c>
      <c r="E112" s="61" t="s">
        <v>21</v>
      </c>
      <c r="F112" s="61" t="s">
        <v>21</v>
      </c>
      <c r="G112" s="61" t="s">
        <v>31</v>
      </c>
      <c r="H112" s="61" t="s">
        <v>21</v>
      </c>
      <c r="I112" s="61" t="s">
        <v>21</v>
      </c>
      <c r="J112" s="91" t="s">
        <v>22</v>
      </c>
      <c r="K112" s="91" t="s">
        <v>16</v>
      </c>
      <c r="L112" s="91" t="s">
        <v>21</v>
      </c>
      <c r="M112" s="91"/>
      <c r="N112" s="91" t="s">
        <v>21</v>
      </c>
      <c r="O112" s="93">
        <v>44637</v>
      </c>
      <c r="P112" s="91" t="s">
        <v>21</v>
      </c>
      <c r="Q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112" s="91"/>
    </row>
    <row r="113" spans="1:18" ht="17.100000000000001" customHeight="1" x14ac:dyDescent="0.25">
      <c r="A113" s="91" t="s">
        <v>221</v>
      </c>
      <c r="B113" s="61" t="s">
        <v>331</v>
      </c>
      <c r="C113" s="61">
        <v>13340</v>
      </c>
      <c r="D113" s="61" t="s">
        <v>21</v>
      </c>
      <c r="E113" s="61" t="s">
        <v>21</v>
      </c>
      <c r="F113" s="61" t="s">
        <v>21</v>
      </c>
      <c r="G113" s="61" t="s">
        <v>31</v>
      </c>
      <c r="H113" s="61" t="s">
        <v>21</v>
      </c>
      <c r="I113" s="61" t="s">
        <v>21</v>
      </c>
      <c r="J113" s="91" t="s">
        <v>18</v>
      </c>
      <c r="K113" s="91" t="s">
        <v>16</v>
      </c>
      <c r="L113" s="91" t="s">
        <v>21</v>
      </c>
      <c r="M113" s="91"/>
      <c r="N113" s="91" t="s">
        <v>21</v>
      </c>
      <c r="O113" s="93">
        <v>44636</v>
      </c>
      <c r="P113" s="91" t="s">
        <v>21</v>
      </c>
      <c r="Q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13" s="91"/>
    </row>
    <row r="114" spans="1:18" ht="17.100000000000001" customHeight="1" x14ac:dyDescent="0.25">
      <c r="A114" s="91" t="s">
        <v>222</v>
      </c>
      <c r="B114" s="61" t="s">
        <v>331</v>
      </c>
      <c r="C114" s="61">
        <v>13340</v>
      </c>
      <c r="D114" s="61" t="s">
        <v>21</v>
      </c>
      <c r="E114" s="61" t="s">
        <v>21</v>
      </c>
      <c r="F114" s="61" t="s">
        <v>21</v>
      </c>
      <c r="G114" s="61" t="s">
        <v>31</v>
      </c>
      <c r="H114" s="61" t="s">
        <v>21</v>
      </c>
      <c r="I114" s="61" t="s">
        <v>21</v>
      </c>
      <c r="J114" s="91" t="s">
        <v>18</v>
      </c>
      <c r="K114" s="91" t="s">
        <v>16</v>
      </c>
      <c r="L114" s="91" t="s">
        <v>21</v>
      </c>
      <c r="M114" s="91"/>
      <c r="N114" s="91" t="s">
        <v>21</v>
      </c>
      <c r="O114" s="93">
        <v>44636</v>
      </c>
      <c r="P114" s="91" t="s">
        <v>21</v>
      </c>
      <c r="Q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14" s="91"/>
    </row>
    <row r="115" spans="1:18" ht="17.100000000000001" customHeight="1" x14ac:dyDescent="0.25">
      <c r="A115" s="91" t="s">
        <v>223</v>
      </c>
      <c r="B115" s="61" t="s">
        <v>331</v>
      </c>
      <c r="C115" s="61">
        <v>13340</v>
      </c>
      <c r="D115" s="61" t="s">
        <v>21</v>
      </c>
      <c r="E115" s="61" t="s">
        <v>21</v>
      </c>
      <c r="F115" s="61" t="s">
        <v>21</v>
      </c>
      <c r="G115" s="61" t="s">
        <v>31</v>
      </c>
      <c r="H115" s="61" t="s">
        <v>21</v>
      </c>
      <c r="I115" s="61" t="s">
        <v>21</v>
      </c>
      <c r="J115" s="91" t="s">
        <v>18</v>
      </c>
      <c r="K115" s="91" t="s">
        <v>16</v>
      </c>
      <c r="L115" s="91" t="s">
        <v>21</v>
      </c>
      <c r="M115" s="91"/>
      <c r="N115" s="91" t="s">
        <v>21</v>
      </c>
      <c r="O115" s="93">
        <v>44592</v>
      </c>
      <c r="P115" s="91" t="s">
        <v>21</v>
      </c>
      <c r="Q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15" s="91"/>
    </row>
    <row r="116" spans="1:18" ht="17.100000000000001" customHeight="1" x14ac:dyDescent="0.25">
      <c r="A116" s="91" t="s">
        <v>224</v>
      </c>
      <c r="B116" s="61" t="s">
        <v>331</v>
      </c>
      <c r="C116" s="61">
        <v>13340</v>
      </c>
      <c r="D116" s="61" t="s">
        <v>21</v>
      </c>
      <c r="E116" s="61" t="s">
        <v>21</v>
      </c>
      <c r="F116" s="61" t="s">
        <v>21</v>
      </c>
      <c r="G116" s="61" t="s">
        <v>31</v>
      </c>
      <c r="H116" s="61" t="s">
        <v>21</v>
      </c>
      <c r="I116" s="61" t="s">
        <v>21</v>
      </c>
      <c r="J116" s="91" t="s">
        <v>27</v>
      </c>
      <c r="K116" s="91" t="s">
        <v>16</v>
      </c>
      <c r="L116" s="91" t="s">
        <v>21</v>
      </c>
      <c r="M116" s="91"/>
      <c r="N116" s="91" t="s">
        <v>21</v>
      </c>
      <c r="O116" s="93">
        <v>44676</v>
      </c>
      <c r="P116" s="91" t="s">
        <v>21</v>
      </c>
      <c r="Q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16" s="91" t="s">
        <v>340</v>
      </c>
    </row>
    <row r="117" spans="1:18" ht="17.100000000000001" customHeight="1" x14ac:dyDescent="0.25">
      <c r="A117" s="91" t="s">
        <v>225</v>
      </c>
      <c r="B117" s="61" t="s">
        <v>331</v>
      </c>
      <c r="C117" s="61">
        <v>13340</v>
      </c>
      <c r="D117" s="61" t="s">
        <v>21</v>
      </c>
      <c r="E117" s="61" t="s">
        <v>21</v>
      </c>
      <c r="F117" s="61" t="s">
        <v>21</v>
      </c>
      <c r="G117" s="61" t="s">
        <v>31</v>
      </c>
      <c r="H117" s="61" t="s">
        <v>21</v>
      </c>
      <c r="I117" s="61" t="s">
        <v>21</v>
      </c>
      <c r="J117" s="91" t="s">
        <v>18</v>
      </c>
      <c r="K117" s="91" t="s">
        <v>16</v>
      </c>
      <c r="L117" s="91" t="s">
        <v>21</v>
      </c>
      <c r="M117" s="91"/>
      <c r="N117" s="91" t="s">
        <v>21</v>
      </c>
      <c r="O117" s="93">
        <v>44671</v>
      </c>
      <c r="P117" s="91" t="s">
        <v>21</v>
      </c>
      <c r="Q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17" s="91"/>
    </row>
    <row r="118" spans="1:18" ht="17.100000000000001" customHeight="1" x14ac:dyDescent="0.25">
      <c r="A118" s="91" t="s">
        <v>226</v>
      </c>
      <c r="B118" s="61" t="s">
        <v>331</v>
      </c>
      <c r="C118" s="61">
        <v>13340</v>
      </c>
      <c r="D118" s="61" t="s">
        <v>21</v>
      </c>
      <c r="E118" s="61" t="s">
        <v>21</v>
      </c>
      <c r="F118" s="61" t="s">
        <v>21</v>
      </c>
      <c r="G118" s="61" t="s">
        <v>31</v>
      </c>
      <c r="H118" s="61" t="s">
        <v>21</v>
      </c>
      <c r="I118" s="61" t="s">
        <v>21</v>
      </c>
      <c r="J118" s="91" t="s">
        <v>18</v>
      </c>
      <c r="K118" s="91" t="s">
        <v>16</v>
      </c>
      <c r="L118" s="91" t="s">
        <v>21</v>
      </c>
      <c r="M118" s="91"/>
      <c r="N118" s="91" t="s">
        <v>21</v>
      </c>
      <c r="O118" s="93">
        <v>44621</v>
      </c>
      <c r="P118" s="91" t="s">
        <v>21</v>
      </c>
      <c r="Q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18" s="91"/>
    </row>
    <row r="119" spans="1:18" ht="17.100000000000001" customHeight="1" x14ac:dyDescent="0.25">
      <c r="A119" s="91" t="s">
        <v>227</v>
      </c>
      <c r="B119" s="61" t="s">
        <v>331</v>
      </c>
      <c r="C119" s="61">
        <v>13340</v>
      </c>
      <c r="D119" s="61" t="s">
        <v>21</v>
      </c>
      <c r="E119" s="61" t="s">
        <v>21</v>
      </c>
      <c r="F119" s="61" t="s">
        <v>21</v>
      </c>
      <c r="G119" s="61" t="s">
        <v>31</v>
      </c>
      <c r="H119" s="61" t="s">
        <v>21</v>
      </c>
      <c r="I119" s="61" t="s">
        <v>21</v>
      </c>
      <c r="J119" s="91" t="s">
        <v>102</v>
      </c>
      <c r="K119" s="91" t="s">
        <v>102</v>
      </c>
      <c r="L119" s="91" t="s">
        <v>21</v>
      </c>
      <c r="M119" s="91"/>
      <c r="N119" s="91" t="s">
        <v>21</v>
      </c>
      <c r="O119" s="91" t="s">
        <v>21</v>
      </c>
      <c r="P119" s="91" t="s">
        <v>21</v>
      </c>
      <c r="Q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19" s="91" t="s">
        <v>344</v>
      </c>
    </row>
    <row r="120" spans="1:18" ht="17.100000000000001" customHeight="1" x14ac:dyDescent="0.25">
      <c r="A120" s="91" t="s">
        <v>228</v>
      </c>
      <c r="B120" s="61" t="s">
        <v>331</v>
      </c>
      <c r="C120" s="61">
        <v>13340</v>
      </c>
      <c r="D120" s="61" t="s">
        <v>21</v>
      </c>
      <c r="E120" s="61" t="s">
        <v>21</v>
      </c>
      <c r="F120" s="61" t="s">
        <v>21</v>
      </c>
      <c r="G120" s="61" t="s">
        <v>31</v>
      </c>
      <c r="H120" s="61" t="s">
        <v>21</v>
      </c>
      <c r="I120" s="61" t="s">
        <v>21</v>
      </c>
      <c r="J120" s="91" t="s">
        <v>18</v>
      </c>
      <c r="K120" s="91" t="s">
        <v>16</v>
      </c>
      <c r="L120" s="91" t="s">
        <v>21</v>
      </c>
      <c r="M120" s="91"/>
      <c r="N120" s="91" t="s">
        <v>21</v>
      </c>
      <c r="O120" s="93">
        <v>44649</v>
      </c>
      <c r="P120" s="91" t="s">
        <v>21</v>
      </c>
      <c r="Q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20" s="91"/>
    </row>
    <row r="121" spans="1:18" ht="17.100000000000001" customHeight="1" x14ac:dyDescent="0.25">
      <c r="A121" s="91" t="s">
        <v>228</v>
      </c>
      <c r="B121" s="61" t="s">
        <v>331</v>
      </c>
      <c r="C121" s="61">
        <v>13340</v>
      </c>
      <c r="D121" s="61" t="s">
        <v>21</v>
      </c>
      <c r="E121" s="61" t="s">
        <v>21</v>
      </c>
      <c r="F121" s="61" t="s">
        <v>21</v>
      </c>
      <c r="G121" s="61" t="s">
        <v>31</v>
      </c>
      <c r="H121" s="61" t="s">
        <v>21</v>
      </c>
      <c r="I121" s="61" t="s">
        <v>21</v>
      </c>
      <c r="J121" s="91" t="s">
        <v>21</v>
      </c>
      <c r="K121" s="91" t="s">
        <v>31</v>
      </c>
      <c r="L121" s="91" t="s">
        <v>21</v>
      </c>
      <c r="M121" s="91"/>
      <c r="N121" s="91" t="s">
        <v>21</v>
      </c>
      <c r="O121" s="91" t="s">
        <v>21</v>
      </c>
      <c r="P121" s="91" t="s">
        <v>21</v>
      </c>
      <c r="Q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21" s="91"/>
    </row>
    <row r="122" spans="1:18" ht="17.100000000000001" customHeight="1" x14ac:dyDescent="0.25">
      <c r="A122" s="91" t="s">
        <v>229</v>
      </c>
      <c r="B122" s="61" t="s">
        <v>331</v>
      </c>
      <c r="C122" s="61">
        <v>13340</v>
      </c>
      <c r="D122" s="61" t="s">
        <v>21</v>
      </c>
      <c r="E122" s="61" t="s">
        <v>21</v>
      </c>
      <c r="F122" s="61" t="s">
        <v>21</v>
      </c>
      <c r="G122" s="61" t="s">
        <v>31</v>
      </c>
      <c r="H122" s="61" t="s">
        <v>21</v>
      </c>
      <c r="I122" s="61" t="s">
        <v>21</v>
      </c>
      <c r="J122" s="91" t="s">
        <v>21</v>
      </c>
      <c r="K122" s="91" t="s">
        <v>31</v>
      </c>
      <c r="L122" s="91" t="s">
        <v>21</v>
      </c>
      <c r="M122" s="91"/>
      <c r="N122" s="91" t="s">
        <v>21</v>
      </c>
      <c r="O122" s="93" t="s">
        <v>21</v>
      </c>
      <c r="P122" s="91" t="s">
        <v>21</v>
      </c>
      <c r="Q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22" s="91"/>
    </row>
    <row r="123" spans="1:18" ht="17.100000000000001" customHeight="1" x14ac:dyDescent="0.25">
      <c r="A123" s="91" t="s">
        <v>229</v>
      </c>
      <c r="B123" s="61" t="s">
        <v>331</v>
      </c>
      <c r="C123" s="61">
        <v>13340</v>
      </c>
      <c r="D123" s="61" t="s">
        <v>21</v>
      </c>
      <c r="E123" s="61" t="s">
        <v>21</v>
      </c>
      <c r="F123" s="61" t="s">
        <v>21</v>
      </c>
      <c r="G123" s="61" t="s">
        <v>31</v>
      </c>
      <c r="H123" s="61" t="s">
        <v>21</v>
      </c>
      <c r="I123" s="61" t="s">
        <v>21</v>
      </c>
      <c r="J123" s="91" t="s">
        <v>18</v>
      </c>
      <c r="K123" s="91" t="s">
        <v>16</v>
      </c>
      <c r="L123" s="91" t="s">
        <v>21</v>
      </c>
      <c r="M123" s="91"/>
      <c r="N123" s="91" t="s">
        <v>21</v>
      </c>
      <c r="O123" s="93">
        <v>44621</v>
      </c>
      <c r="P123" s="91" t="s">
        <v>21</v>
      </c>
      <c r="Q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23" s="91"/>
    </row>
    <row r="124" spans="1:18" ht="17.100000000000001" customHeight="1" x14ac:dyDescent="0.25">
      <c r="A124" s="91" t="s">
        <v>230</v>
      </c>
      <c r="B124" s="61" t="s">
        <v>331</v>
      </c>
      <c r="C124" s="61">
        <v>13340</v>
      </c>
      <c r="D124" s="61" t="s">
        <v>21</v>
      </c>
      <c r="E124" s="61" t="s">
        <v>21</v>
      </c>
      <c r="F124" s="61" t="s">
        <v>21</v>
      </c>
      <c r="G124" s="61" t="s">
        <v>31</v>
      </c>
      <c r="H124" s="61" t="s">
        <v>21</v>
      </c>
      <c r="I124" s="61" t="s">
        <v>21</v>
      </c>
      <c r="J124" s="91" t="s">
        <v>18</v>
      </c>
      <c r="K124" s="91" t="s">
        <v>16</v>
      </c>
      <c r="L124" s="91" t="s">
        <v>21</v>
      </c>
      <c r="M124" s="91"/>
      <c r="N124" s="91" t="s">
        <v>21</v>
      </c>
      <c r="O124" s="93">
        <v>44637</v>
      </c>
      <c r="P124" s="91" t="s">
        <v>21</v>
      </c>
      <c r="Q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24" s="91"/>
    </row>
    <row r="125" spans="1:18" ht="17.100000000000001" customHeight="1" x14ac:dyDescent="0.25">
      <c r="A125" s="91" t="s">
        <v>231</v>
      </c>
      <c r="B125" s="61" t="s">
        <v>331</v>
      </c>
      <c r="C125" s="61">
        <v>13340</v>
      </c>
      <c r="D125" s="61" t="s">
        <v>21</v>
      </c>
      <c r="E125" s="61" t="s">
        <v>21</v>
      </c>
      <c r="F125" s="61" t="s">
        <v>21</v>
      </c>
      <c r="G125" s="61" t="s">
        <v>31</v>
      </c>
      <c r="H125" s="61" t="s">
        <v>21</v>
      </c>
      <c r="I125" s="61" t="s">
        <v>21</v>
      </c>
      <c r="J125" s="91" t="s">
        <v>18</v>
      </c>
      <c r="K125" s="91" t="s">
        <v>16</v>
      </c>
      <c r="L125" s="91" t="s">
        <v>21</v>
      </c>
      <c r="M125" s="91"/>
      <c r="N125" s="91" t="s">
        <v>21</v>
      </c>
      <c r="O125" s="93">
        <v>44662</v>
      </c>
      <c r="P125" s="91" t="s">
        <v>21</v>
      </c>
      <c r="Q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25" s="91"/>
    </row>
    <row r="126" spans="1:18" ht="17.100000000000001" customHeight="1" x14ac:dyDescent="0.25">
      <c r="A126" s="91" t="s">
        <v>232</v>
      </c>
      <c r="B126" s="61" t="s">
        <v>331</v>
      </c>
      <c r="C126" s="61">
        <v>13340</v>
      </c>
      <c r="D126" s="61" t="s">
        <v>21</v>
      </c>
      <c r="E126" s="61" t="s">
        <v>21</v>
      </c>
      <c r="F126" s="61" t="s">
        <v>21</v>
      </c>
      <c r="G126" s="61" t="s">
        <v>31</v>
      </c>
      <c r="H126" s="61" t="s">
        <v>21</v>
      </c>
      <c r="I126" s="61" t="s">
        <v>21</v>
      </c>
      <c r="J126" s="91" t="s">
        <v>18</v>
      </c>
      <c r="K126" s="91" t="s">
        <v>16</v>
      </c>
      <c r="L126" s="91" t="s">
        <v>21</v>
      </c>
      <c r="M126" s="91"/>
      <c r="N126" s="91" t="s">
        <v>21</v>
      </c>
      <c r="O126" s="93">
        <v>44671</v>
      </c>
      <c r="P126" s="91" t="s">
        <v>21</v>
      </c>
      <c r="Q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26" s="91"/>
    </row>
    <row r="127" spans="1:18" ht="17.100000000000001" customHeight="1" x14ac:dyDescent="0.25">
      <c r="A127" s="91" t="s">
        <v>233</v>
      </c>
      <c r="B127" s="61" t="s">
        <v>331</v>
      </c>
      <c r="C127" s="61">
        <v>13340</v>
      </c>
      <c r="D127" s="61" t="s">
        <v>21</v>
      </c>
      <c r="E127" s="61" t="s">
        <v>21</v>
      </c>
      <c r="F127" s="61" t="s">
        <v>21</v>
      </c>
      <c r="G127" s="61" t="s">
        <v>31</v>
      </c>
      <c r="H127" s="61" t="s">
        <v>21</v>
      </c>
      <c r="I127" s="61" t="s">
        <v>21</v>
      </c>
      <c r="J127" s="91" t="s">
        <v>18</v>
      </c>
      <c r="K127" s="91" t="s">
        <v>16</v>
      </c>
      <c r="L127" s="91" t="s">
        <v>21</v>
      </c>
      <c r="M127" s="91"/>
      <c r="N127" s="91" t="s">
        <v>21</v>
      </c>
      <c r="O127" s="93">
        <v>44628</v>
      </c>
      <c r="P127" s="91" t="s">
        <v>21</v>
      </c>
      <c r="Q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27" s="91"/>
    </row>
    <row r="128" spans="1:18" ht="17.100000000000001" customHeight="1" x14ac:dyDescent="0.25">
      <c r="A128" s="91" t="s">
        <v>234</v>
      </c>
      <c r="B128" s="61" t="s">
        <v>331</v>
      </c>
      <c r="C128" s="61">
        <v>13340</v>
      </c>
      <c r="D128" s="61" t="s">
        <v>21</v>
      </c>
      <c r="E128" s="61" t="s">
        <v>21</v>
      </c>
      <c r="F128" s="61" t="s">
        <v>21</v>
      </c>
      <c r="G128" s="61" t="s">
        <v>31</v>
      </c>
      <c r="H128" s="61" t="s">
        <v>21</v>
      </c>
      <c r="I128" s="61" t="s">
        <v>21</v>
      </c>
      <c r="J128" s="91" t="s">
        <v>18</v>
      </c>
      <c r="K128" s="91" t="s">
        <v>16</v>
      </c>
      <c r="L128" s="91" t="s">
        <v>21</v>
      </c>
      <c r="M128" s="91"/>
      <c r="N128" s="91" t="s">
        <v>21</v>
      </c>
      <c r="O128" s="93">
        <v>44595</v>
      </c>
      <c r="P128" s="91" t="s">
        <v>21</v>
      </c>
      <c r="Q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28" s="91"/>
    </row>
    <row r="129" spans="1:18" ht="17.100000000000001" customHeight="1" x14ac:dyDescent="0.25">
      <c r="A129" s="91" t="s">
        <v>235</v>
      </c>
      <c r="B129" s="61" t="s">
        <v>331</v>
      </c>
      <c r="C129" s="61">
        <v>13340</v>
      </c>
      <c r="D129" s="61" t="s">
        <v>21</v>
      </c>
      <c r="E129" s="61" t="s">
        <v>21</v>
      </c>
      <c r="F129" s="61" t="s">
        <v>21</v>
      </c>
      <c r="G129" s="61" t="s">
        <v>31</v>
      </c>
      <c r="H129" s="61" t="s">
        <v>21</v>
      </c>
      <c r="I129" s="61" t="s">
        <v>21</v>
      </c>
      <c r="J129" s="91" t="s">
        <v>21</v>
      </c>
      <c r="K129" s="91" t="s">
        <v>31</v>
      </c>
      <c r="L129" s="91" t="s">
        <v>21</v>
      </c>
      <c r="M129" s="91"/>
      <c r="N129" s="91" t="s">
        <v>21</v>
      </c>
      <c r="O129" s="91" t="s">
        <v>21</v>
      </c>
      <c r="P129" s="91" t="s">
        <v>21</v>
      </c>
      <c r="Q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29" s="91"/>
    </row>
    <row r="130" spans="1:18" ht="17.100000000000001" customHeight="1" x14ac:dyDescent="0.25">
      <c r="A130" s="91" t="s">
        <v>236</v>
      </c>
      <c r="B130" s="61" t="s">
        <v>331</v>
      </c>
      <c r="C130" s="61">
        <v>13340</v>
      </c>
      <c r="D130" s="61" t="s">
        <v>21</v>
      </c>
      <c r="E130" s="61" t="s">
        <v>21</v>
      </c>
      <c r="F130" s="61" t="s">
        <v>21</v>
      </c>
      <c r="G130" s="61" t="s">
        <v>31</v>
      </c>
      <c r="H130" s="61" t="s">
        <v>21</v>
      </c>
      <c r="I130" s="61" t="s">
        <v>21</v>
      </c>
      <c r="J130" s="91" t="s">
        <v>18</v>
      </c>
      <c r="K130" s="91" t="s">
        <v>16</v>
      </c>
      <c r="L130" s="91" t="s">
        <v>21</v>
      </c>
      <c r="M130" s="91"/>
      <c r="N130" s="91" t="s">
        <v>21</v>
      </c>
      <c r="O130" s="93">
        <v>44663</v>
      </c>
      <c r="P130" s="91" t="s">
        <v>21</v>
      </c>
      <c r="Q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30" s="91"/>
    </row>
    <row r="131" spans="1:18" ht="17.100000000000001" customHeight="1" x14ac:dyDescent="0.25">
      <c r="A131" s="91" t="s">
        <v>237</v>
      </c>
      <c r="B131" s="61" t="s">
        <v>331</v>
      </c>
      <c r="C131" s="61">
        <v>13340</v>
      </c>
      <c r="D131" s="61" t="s">
        <v>21</v>
      </c>
      <c r="E131" s="61" t="s">
        <v>21</v>
      </c>
      <c r="F131" s="61" t="s">
        <v>21</v>
      </c>
      <c r="G131" s="61" t="s">
        <v>31</v>
      </c>
      <c r="H131" s="61" t="s">
        <v>21</v>
      </c>
      <c r="I131" s="61" t="s">
        <v>21</v>
      </c>
      <c r="J131" s="91" t="s">
        <v>18</v>
      </c>
      <c r="K131" s="91" t="s">
        <v>16</v>
      </c>
      <c r="L131" s="91" t="s">
        <v>21</v>
      </c>
      <c r="M131" s="91"/>
      <c r="N131" s="91" t="s">
        <v>21</v>
      </c>
      <c r="O131" s="93">
        <v>44649</v>
      </c>
      <c r="P131" s="91" t="s">
        <v>21</v>
      </c>
      <c r="Q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31" s="91"/>
    </row>
    <row r="132" spans="1:18" ht="17.100000000000001" customHeight="1" x14ac:dyDescent="0.25">
      <c r="A132" s="91" t="s">
        <v>238</v>
      </c>
      <c r="B132" s="61" t="s">
        <v>331</v>
      </c>
      <c r="C132" s="61">
        <v>13340</v>
      </c>
      <c r="D132" s="61" t="s">
        <v>21</v>
      </c>
      <c r="E132" s="61" t="s">
        <v>21</v>
      </c>
      <c r="F132" s="61" t="s">
        <v>21</v>
      </c>
      <c r="G132" s="61" t="s">
        <v>31</v>
      </c>
      <c r="H132" s="61" t="s">
        <v>21</v>
      </c>
      <c r="I132" s="61" t="s">
        <v>21</v>
      </c>
      <c r="J132" s="91" t="s">
        <v>18</v>
      </c>
      <c r="K132" s="91" t="s">
        <v>16</v>
      </c>
      <c r="L132" s="91" t="s">
        <v>21</v>
      </c>
      <c r="M132" s="91"/>
      <c r="N132" s="91" t="s">
        <v>21</v>
      </c>
      <c r="O132" s="93">
        <v>44677</v>
      </c>
      <c r="P132" s="91" t="s">
        <v>21</v>
      </c>
      <c r="Q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32" s="91"/>
    </row>
    <row r="133" spans="1:18" ht="17.100000000000001" customHeight="1" x14ac:dyDescent="0.25">
      <c r="A133" s="91" t="s">
        <v>239</v>
      </c>
      <c r="B133" s="61" t="s">
        <v>331</v>
      </c>
      <c r="C133" s="61">
        <v>13340</v>
      </c>
      <c r="D133" s="61" t="s">
        <v>21</v>
      </c>
      <c r="E133" s="61" t="s">
        <v>21</v>
      </c>
      <c r="F133" s="61" t="s">
        <v>21</v>
      </c>
      <c r="G133" s="61" t="s">
        <v>31</v>
      </c>
      <c r="H133" s="61" t="s">
        <v>21</v>
      </c>
      <c r="I133" s="61" t="s">
        <v>21</v>
      </c>
      <c r="J133" s="91" t="s">
        <v>18</v>
      </c>
      <c r="K133" s="91" t="s">
        <v>16</v>
      </c>
      <c r="L133" s="91" t="s">
        <v>21</v>
      </c>
      <c r="M133" s="91"/>
      <c r="N133" s="91" t="s">
        <v>21</v>
      </c>
      <c r="O133" s="93">
        <v>44662</v>
      </c>
      <c r="P133" s="91" t="s">
        <v>21</v>
      </c>
      <c r="Q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33" s="91"/>
    </row>
    <row r="134" spans="1:18" ht="17.100000000000001" customHeight="1" x14ac:dyDescent="0.25">
      <c r="A134" s="91" t="s">
        <v>240</v>
      </c>
      <c r="B134" s="61" t="s">
        <v>331</v>
      </c>
      <c r="C134" s="61">
        <v>13340</v>
      </c>
      <c r="D134" s="61" t="s">
        <v>21</v>
      </c>
      <c r="E134" s="61" t="s">
        <v>21</v>
      </c>
      <c r="F134" s="61" t="s">
        <v>21</v>
      </c>
      <c r="G134" s="61" t="s">
        <v>31</v>
      </c>
      <c r="H134" s="61" t="s">
        <v>21</v>
      </c>
      <c r="I134" s="61" t="s">
        <v>21</v>
      </c>
      <c r="J134" s="91" t="s">
        <v>27</v>
      </c>
      <c r="K134" s="91" t="s">
        <v>16</v>
      </c>
      <c r="L134" s="91" t="s">
        <v>21</v>
      </c>
      <c r="M134" s="91"/>
      <c r="N134" s="91" t="s">
        <v>21</v>
      </c>
      <c r="O134" s="93">
        <v>44636</v>
      </c>
      <c r="P134" s="91" t="s">
        <v>21</v>
      </c>
      <c r="Q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34" s="91" t="s">
        <v>340</v>
      </c>
    </row>
    <row r="135" spans="1:18" ht="17.100000000000001" customHeight="1" x14ac:dyDescent="0.25">
      <c r="A135" s="91" t="s">
        <v>241</v>
      </c>
      <c r="B135" s="61" t="s">
        <v>331</v>
      </c>
      <c r="C135" s="61">
        <v>13340</v>
      </c>
      <c r="D135" s="61" t="s">
        <v>21</v>
      </c>
      <c r="E135" s="61" t="s">
        <v>21</v>
      </c>
      <c r="F135" s="61" t="s">
        <v>21</v>
      </c>
      <c r="G135" s="61" t="s">
        <v>31</v>
      </c>
      <c r="H135" s="61" t="s">
        <v>21</v>
      </c>
      <c r="I135" s="61" t="s">
        <v>21</v>
      </c>
      <c r="J135" s="91" t="s">
        <v>18</v>
      </c>
      <c r="K135" s="91" t="s">
        <v>16</v>
      </c>
      <c r="L135" s="91" t="s">
        <v>21</v>
      </c>
      <c r="M135" s="91"/>
      <c r="N135" s="91" t="s">
        <v>21</v>
      </c>
      <c r="O135" s="93">
        <v>44672</v>
      </c>
      <c r="P135" s="91" t="s">
        <v>21</v>
      </c>
      <c r="Q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35" s="91"/>
    </row>
    <row r="136" spans="1:18" ht="17.100000000000001" customHeight="1" x14ac:dyDescent="0.25">
      <c r="A136" s="91" t="s">
        <v>242</v>
      </c>
      <c r="B136" s="61" t="s">
        <v>331</v>
      </c>
      <c r="C136" s="61">
        <v>13340</v>
      </c>
      <c r="D136" s="61" t="s">
        <v>21</v>
      </c>
      <c r="E136" s="61" t="s">
        <v>21</v>
      </c>
      <c r="F136" s="61" t="s">
        <v>21</v>
      </c>
      <c r="G136" s="61" t="s">
        <v>31</v>
      </c>
      <c r="H136" s="61" t="s">
        <v>21</v>
      </c>
      <c r="I136" s="61" t="s">
        <v>21</v>
      </c>
      <c r="J136" s="91" t="s">
        <v>18</v>
      </c>
      <c r="K136" s="91" t="s">
        <v>16</v>
      </c>
      <c r="L136" s="91" t="s">
        <v>21</v>
      </c>
      <c r="M136" s="91"/>
      <c r="N136" s="91" t="s">
        <v>21</v>
      </c>
      <c r="O136" s="93">
        <v>44629</v>
      </c>
      <c r="P136" s="91" t="s">
        <v>21</v>
      </c>
      <c r="Q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36" s="91"/>
    </row>
    <row r="137" spans="1:18" ht="17.100000000000001" customHeight="1" x14ac:dyDescent="0.25">
      <c r="A137" s="91" t="s">
        <v>243</v>
      </c>
      <c r="B137" s="61" t="s">
        <v>331</v>
      </c>
      <c r="C137" s="61">
        <v>13340</v>
      </c>
      <c r="D137" s="61" t="s">
        <v>21</v>
      </c>
      <c r="E137" s="61" t="s">
        <v>21</v>
      </c>
      <c r="F137" s="61" t="s">
        <v>21</v>
      </c>
      <c r="G137" s="61" t="s">
        <v>31</v>
      </c>
      <c r="H137" s="61" t="s">
        <v>21</v>
      </c>
      <c r="I137" s="61" t="s">
        <v>21</v>
      </c>
      <c r="J137" s="91" t="s">
        <v>18</v>
      </c>
      <c r="K137" s="91" t="s">
        <v>16</v>
      </c>
      <c r="L137" s="91" t="s">
        <v>21</v>
      </c>
      <c r="M137" s="91"/>
      <c r="N137" s="91" t="s">
        <v>21</v>
      </c>
      <c r="O137" s="93">
        <v>44628</v>
      </c>
      <c r="P137" s="91" t="s">
        <v>21</v>
      </c>
      <c r="Q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37" s="91"/>
    </row>
    <row r="138" spans="1:18" ht="17.100000000000001" customHeight="1" x14ac:dyDescent="0.25">
      <c r="A138" s="91" t="s">
        <v>244</v>
      </c>
      <c r="B138" s="61" t="s">
        <v>331</v>
      </c>
      <c r="C138" s="61">
        <v>13340</v>
      </c>
      <c r="D138" s="61" t="s">
        <v>21</v>
      </c>
      <c r="E138" s="61" t="s">
        <v>21</v>
      </c>
      <c r="F138" s="61" t="s">
        <v>21</v>
      </c>
      <c r="G138" s="61" t="s">
        <v>31</v>
      </c>
      <c r="H138" s="61" t="s">
        <v>21</v>
      </c>
      <c r="I138" s="61" t="s">
        <v>21</v>
      </c>
      <c r="J138" s="91" t="s">
        <v>18</v>
      </c>
      <c r="K138" s="91" t="s">
        <v>16</v>
      </c>
      <c r="L138" s="91" t="s">
        <v>21</v>
      </c>
      <c r="M138" s="91"/>
      <c r="N138" s="91" t="s">
        <v>21</v>
      </c>
      <c r="O138" s="93">
        <v>44627</v>
      </c>
      <c r="P138" s="91" t="s">
        <v>21</v>
      </c>
      <c r="Q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38" s="91"/>
    </row>
    <row r="139" spans="1:18" ht="17.100000000000001" customHeight="1" x14ac:dyDescent="0.25">
      <c r="A139" s="91" t="s">
        <v>245</v>
      </c>
      <c r="B139" s="61" t="s">
        <v>331</v>
      </c>
      <c r="C139" s="61">
        <v>13340</v>
      </c>
      <c r="D139" s="61" t="s">
        <v>21</v>
      </c>
      <c r="E139" s="61" t="s">
        <v>21</v>
      </c>
      <c r="F139" s="61" t="s">
        <v>21</v>
      </c>
      <c r="G139" s="61" t="s">
        <v>31</v>
      </c>
      <c r="H139" s="61" t="s">
        <v>21</v>
      </c>
      <c r="I139" s="61" t="s">
        <v>21</v>
      </c>
      <c r="J139" s="91" t="s">
        <v>21</v>
      </c>
      <c r="K139" s="91" t="s">
        <v>16</v>
      </c>
      <c r="L139" s="91" t="s">
        <v>21</v>
      </c>
      <c r="M139" s="91"/>
      <c r="N139" s="91" t="s">
        <v>21</v>
      </c>
      <c r="O139" s="93">
        <v>44620</v>
      </c>
      <c r="P139" s="91" t="s">
        <v>21</v>
      </c>
      <c r="Q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39" s="91"/>
    </row>
    <row r="140" spans="1:18" ht="17.100000000000001" customHeight="1" x14ac:dyDescent="0.25">
      <c r="A140" s="91" t="s">
        <v>246</v>
      </c>
      <c r="B140" s="61" t="s">
        <v>331</v>
      </c>
      <c r="C140" s="61">
        <v>13340</v>
      </c>
      <c r="D140" s="61" t="s">
        <v>21</v>
      </c>
      <c r="E140" s="61" t="s">
        <v>21</v>
      </c>
      <c r="F140" s="61" t="s">
        <v>21</v>
      </c>
      <c r="G140" s="61" t="s">
        <v>31</v>
      </c>
      <c r="H140" s="61" t="s">
        <v>21</v>
      </c>
      <c r="I140" s="61" t="s">
        <v>21</v>
      </c>
      <c r="J140" s="91" t="s">
        <v>18</v>
      </c>
      <c r="K140" s="91" t="s">
        <v>16</v>
      </c>
      <c r="L140" s="91" t="s">
        <v>21</v>
      </c>
      <c r="M140" s="91"/>
      <c r="N140" s="91" t="s">
        <v>21</v>
      </c>
      <c r="O140" s="93">
        <v>44651</v>
      </c>
      <c r="P140" s="91" t="s">
        <v>21</v>
      </c>
      <c r="Q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40" s="91"/>
    </row>
    <row r="141" spans="1:18" ht="17.100000000000001" customHeight="1" x14ac:dyDescent="0.25">
      <c r="A141" s="91" t="s">
        <v>247</v>
      </c>
      <c r="B141" s="61" t="s">
        <v>331</v>
      </c>
      <c r="C141" s="61">
        <v>13340</v>
      </c>
      <c r="D141" s="61" t="s">
        <v>21</v>
      </c>
      <c r="E141" s="61" t="s">
        <v>21</v>
      </c>
      <c r="F141" s="61" t="s">
        <v>21</v>
      </c>
      <c r="G141" s="61" t="s">
        <v>31</v>
      </c>
      <c r="H141" s="61" t="s">
        <v>21</v>
      </c>
      <c r="I141" s="61" t="s">
        <v>21</v>
      </c>
      <c r="J141" s="91" t="s">
        <v>18</v>
      </c>
      <c r="K141" s="91" t="s">
        <v>16</v>
      </c>
      <c r="L141" s="91" t="s">
        <v>21</v>
      </c>
      <c r="M141" s="91"/>
      <c r="N141" s="91" t="s">
        <v>21</v>
      </c>
      <c r="O141" s="93">
        <v>44622</v>
      </c>
      <c r="P141" s="91" t="s">
        <v>21</v>
      </c>
      <c r="Q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41" s="91"/>
    </row>
    <row r="142" spans="1:18" ht="17.100000000000001" customHeight="1" x14ac:dyDescent="0.25">
      <c r="A142" s="91" t="s">
        <v>248</v>
      </c>
      <c r="B142" s="61" t="s">
        <v>331</v>
      </c>
      <c r="C142" s="61">
        <v>13340</v>
      </c>
      <c r="D142" s="61" t="s">
        <v>21</v>
      </c>
      <c r="E142" s="61" t="s">
        <v>21</v>
      </c>
      <c r="F142" s="61" t="s">
        <v>21</v>
      </c>
      <c r="G142" s="61" t="s">
        <v>31</v>
      </c>
      <c r="H142" s="61" t="s">
        <v>21</v>
      </c>
      <c r="I142" s="61" t="s">
        <v>21</v>
      </c>
      <c r="J142" s="91" t="s">
        <v>18</v>
      </c>
      <c r="K142" s="91" t="s">
        <v>16</v>
      </c>
      <c r="L142" s="91" t="s">
        <v>21</v>
      </c>
      <c r="M142" s="91"/>
      <c r="N142" s="91" t="s">
        <v>21</v>
      </c>
      <c r="O142" s="93">
        <v>44636</v>
      </c>
      <c r="P142" s="91" t="s">
        <v>21</v>
      </c>
      <c r="Q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42" s="91"/>
    </row>
    <row r="143" spans="1:18" ht="17.100000000000001" customHeight="1" x14ac:dyDescent="0.25">
      <c r="A143" s="91" t="s">
        <v>249</v>
      </c>
      <c r="B143" s="61" t="s">
        <v>331</v>
      </c>
      <c r="C143" s="61">
        <v>13340</v>
      </c>
      <c r="D143" s="61" t="s">
        <v>21</v>
      </c>
      <c r="E143" s="61" t="s">
        <v>21</v>
      </c>
      <c r="F143" s="61" t="s">
        <v>21</v>
      </c>
      <c r="G143" s="61" t="s">
        <v>31</v>
      </c>
      <c r="H143" s="61" t="s">
        <v>21</v>
      </c>
      <c r="I143" s="61" t="s">
        <v>21</v>
      </c>
      <c r="J143" s="91" t="s">
        <v>18</v>
      </c>
      <c r="K143" s="91" t="s">
        <v>16</v>
      </c>
      <c r="L143" s="91" t="s">
        <v>21</v>
      </c>
      <c r="M143" s="91"/>
      <c r="N143" s="91" t="s">
        <v>21</v>
      </c>
      <c r="O143" s="93">
        <v>44630</v>
      </c>
      <c r="P143" s="91" t="s">
        <v>21</v>
      </c>
      <c r="Q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43" s="91"/>
    </row>
    <row r="144" spans="1:18" ht="17.100000000000001" customHeight="1" x14ac:dyDescent="0.25">
      <c r="A144" s="91" t="s">
        <v>250</v>
      </c>
      <c r="B144" s="61" t="s">
        <v>331</v>
      </c>
      <c r="C144" s="61">
        <v>13340</v>
      </c>
      <c r="D144" s="61" t="s">
        <v>21</v>
      </c>
      <c r="E144" s="61" t="s">
        <v>21</v>
      </c>
      <c r="F144" s="61" t="s">
        <v>21</v>
      </c>
      <c r="G144" s="61" t="s">
        <v>31</v>
      </c>
      <c r="H144" s="61" t="s">
        <v>21</v>
      </c>
      <c r="I144" s="61" t="s">
        <v>21</v>
      </c>
      <c r="J144" s="91" t="s">
        <v>22</v>
      </c>
      <c r="K144" s="91" t="s">
        <v>16</v>
      </c>
      <c r="L144" s="91" t="s">
        <v>21</v>
      </c>
      <c r="M144" s="91"/>
      <c r="N144" s="91" t="s">
        <v>21</v>
      </c>
      <c r="O144" s="93">
        <v>44621</v>
      </c>
      <c r="P144" s="91" t="s">
        <v>21</v>
      </c>
      <c r="Q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144" s="91"/>
    </row>
    <row r="145" spans="1:18" ht="17.100000000000001" customHeight="1" x14ac:dyDescent="0.25">
      <c r="A145" s="91" t="s">
        <v>251</v>
      </c>
      <c r="B145" s="61" t="s">
        <v>331</v>
      </c>
      <c r="C145" s="61">
        <v>13340</v>
      </c>
      <c r="D145" s="61" t="s">
        <v>21</v>
      </c>
      <c r="E145" s="61" t="s">
        <v>21</v>
      </c>
      <c r="F145" s="61" t="s">
        <v>21</v>
      </c>
      <c r="G145" s="61" t="s">
        <v>31</v>
      </c>
      <c r="H145" s="61" t="s">
        <v>21</v>
      </c>
      <c r="I145" s="61" t="s">
        <v>21</v>
      </c>
      <c r="J145" s="91" t="s">
        <v>18</v>
      </c>
      <c r="K145" s="91" t="s">
        <v>16</v>
      </c>
      <c r="L145" s="91" t="s">
        <v>21</v>
      </c>
      <c r="M145" s="91"/>
      <c r="N145" s="91" t="s">
        <v>21</v>
      </c>
      <c r="O145" s="93">
        <v>44622</v>
      </c>
      <c r="P145" s="91" t="s">
        <v>21</v>
      </c>
      <c r="Q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45" s="91"/>
    </row>
    <row r="146" spans="1:18" ht="17.100000000000001" customHeight="1" x14ac:dyDescent="0.25">
      <c r="A146" s="91" t="s">
        <v>252</v>
      </c>
      <c r="B146" s="61" t="s">
        <v>331</v>
      </c>
      <c r="C146" s="61">
        <v>13340</v>
      </c>
      <c r="D146" s="61" t="s">
        <v>21</v>
      </c>
      <c r="E146" s="61" t="s">
        <v>21</v>
      </c>
      <c r="F146" s="61" t="s">
        <v>21</v>
      </c>
      <c r="G146" s="61" t="s">
        <v>31</v>
      </c>
      <c r="H146" s="61" t="s">
        <v>21</v>
      </c>
      <c r="I146" s="61" t="s">
        <v>21</v>
      </c>
      <c r="J146" s="91" t="s">
        <v>18</v>
      </c>
      <c r="K146" s="91" t="s">
        <v>16</v>
      </c>
      <c r="L146" s="91" t="s">
        <v>21</v>
      </c>
      <c r="M146" s="91"/>
      <c r="N146" s="91" t="s">
        <v>21</v>
      </c>
      <c r="O146" s="93">
        <v>44636</v>
      </c>
      <c r="P146" s="91" t="s">
        <v>21</v>
      </c>
      <c r="Q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46" s="91"/>
    </row>
    <row r="147" spans="1:18" ht="17.100000000000001" customHeight="1" x14ac:dyDescent="0.25">
      <c r="A147" s="91" t="s">
        <v>253</v>
      </c>
      <c r="B147" s="61" t="s">
        <v>331</v>
      </c>
      <c r="C147" s="61">
        <v>13340</v>
      </c>
      <c r="D147" s="61" t="s">
        <v>21</v>
      </c>
      <c r="E147" s="61" t="s">
        <v>21</v>
      </c>
      <c r="F147" s="61" t="s">
        <v>21</v>
      </c>
      <c r="G147" s="61" t="s">
        <v>31</v>
      </c>
      <c r="H147" s="61" t="s">
        <v>21</v>
      </c>
      <c r="I147" s="61" t="s">
        <v>21</v>
      </c>
      <c r="J147" s="91" t="s">
        <v>18</v>
      </c>
      <c r="K147" s="91" t="s">
        <v>16</v>
      </c>
      <c r="L147" s="91" t="s">
        <v>21</v>
      </c>
      <c r="M147" s="91"/>
      <c r="N147" s="91" t="s">
        <v>21</v>
      </c>
      <c r="O147" s="93">
        <v>44635</v>
      </c>
      <c r="P147" s="91" t="s">
        <v>21</v>
      </c>
      <c r="Q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47" s="91"/>
    </row>
    <row r="148" spans="1:18" ht="17.100000000000001" customHeight="1" x14ac:dyDescent="0.25">
      <c r="A148" s="91" t="s">
        <v>254</v>
      </c>
      <c r="B148" s="61" t="s">
        <v>331</v>
      </c>
      <c r="C148" s="61">
        <v>13340</v>
      </c>
      <c r="D148" s="61" t="s">
        <v>21</v>
      </c>
      <c r="E148" s="61" t="s">
        <v>21</v>
      </c>
      <c r="F148" s="61" t="s">
        <v>21</v>
      </c>
      <c r="G148" s="61" t="s">
        <v>31</v>
      </c>
      <c r="H148" s="61" t="s">
        <v>21</v>
      </c>
      <c r="I148" s="61" t="s">
        <v>21</v>
      </c>
      <c r="J148" s="91" t="s">
        <v>18</v>
      </c>
      <c r="K148" s="91" t="s">
        <v>16</v>
      </c>
      <c r="L148" s="91" t="s">
        <v>21</v>
      </c>
      <c r="M148" s="91"/>
      <c r="N148" s="91" t="s">
        <v>21</v>
      </c>
      <c r="O148" s="93">
        <v>44621</v>
      </c>
      <c r="P148" s="91" t="s">
        <v>21</v>
      </c>
      <c r="Q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48" s="91"/>
    </row>
    <row r="149" spans="1:18" ht="17.100000000000001" customHeight="1" x14ac:dyDescent="0.25">
      <c r="A149" s="91" t="s">
        <v>255</v>
      </c>
      <c r="B149" s="61" t="s">
        <v>331</v>
      </c>
      <c r="C149" s="61">
        <v>13340</v>
      </c>
      <c r="D149" s="61" t="s">
        <v>21</v>
      </c>
      <c r="E149" s="61" t="s">
        <v>21</v>
      </c>
      <c r="F149" s="61" t="s">
        <v>21</v>
      </c>
      <c r="G149" s="61" t="s">
        <v>31</v>
      </c>
      <c r="H149" s="61" t="s">
        <v>21</v>
      </c>
      <c r="I149" s="61" t="s">
        <v>21</v>
      </c>
      <c r="J149" s="91" t="s">
        <v>18</v>
      </c>
      <c r="K149" s="91" t="s">
        <v>16</v>
      </c>
      <c r="L149" s="91" t="s">
        <v>21</v>
      </c>
      <c r="M149" s="91"/>
      <c r="N149" s="91" t="s">
        <v>21</v>
      </c>
      <c r="O149" s="93">
        <v>44628</v>
      </c>
      <c r="P149" s="91" t="s">
        <v>21</v>
      </c>
      <c r="Q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49" s="91"/>
    </row>
    <row r="150" spans="1:18" ht="17.100000000000001" customHeight="1" x14ac:dyDescent="0.25">
      <c r="A150" s="91" t="s">
        <v>256</v>
      </c>
      <c r="B150" s="61" t="s">
        <v>331</v>
      </c>
      <c r="C150" s="61">
        <v>13340</v>
      </c>
      <c r="D150" s="61" t="s">
        <v>21</v>
      </c>
      <c r="E150" s="61" t="s">
        <v>21</v>
      </c>
      <c r="F150" s="61" t="s">
        <v>21</v>
      </c>
      <c r="G150" s="61" t="s">
        <v>31</v>
      </c>
      <c r="H150" s="61" t="s">
        <v>21</v>
      </c>
      <c r="I150" s="61" t="s">
        <v>21</v>
      </c>
      <c r="J150" s="91" t="s">
        <v>18</v>
      </c>
      <c r="K150" s="91" t="s">
        <v>16</v>
      </c>
      <c r="L150" s="91" t="s">
        <v>21</v>
      </c>
      <c r="M150" s="91"/>
      <c r="N150" s="91" t="s">
        <v>21</v>
      </c>
      <c r="O150" s="93">
        <v>44634</v>
      </c>
      <c r="P150" s="91" t="s">
        <v>21</v>
      </c>
      <c r="Q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50" s="91"/>
    </row>
    <row r="151" spans="1:18" ht="17.100000000000001" customHeight="1" x14ac:dyDescent="0.25">
      <c r="A151" s="91" t="s">
        <v>257</v>
      </c>
      <c r="B151" s="61" t="s">
        <v>331</v>
      </c>
      <c r="C151" s="61">
        <v>13340</v>
      </c>
      <c r="D151" s="61" t="s">
        <v>21</v>
      </c>
      <c r="E151" s="61" t="s">
        <v>21</v>
      </c>
      <c r="F151" s="61" t="s">
        <v>21</v>
      </c>
      <c r="G151" s="61" t="s">
        <v>31</v>
      </c>
      <c r="H151" s="61" t="s">
        <v>21</v>
      </c>
      <c r="I151" s="61" t="s">
        <v>21</v>
      </c>
      <c r="J151" s="91" t="s">
        <v>18</v>
      </c>
      <c r="K151" s="91" t="s">
        <v>16</v>
      </c>
      <c r="L151" s="91" t="s">
        <v>21</v>
      </c>
      <c r="M151" s="91"/>
      <c r="N151" s="91" t="s">
        <v>21</v>
      </c>
      <c r="O151" s="93">
        <v>44636</v>
      </c>
      <c r="P151" s="91" t="s">
        <v>21</v>
      </c>
      <c r="Q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51" s="91"/>
    </row>
    <row r="152" spans="1:18" ht="17.100000000000001" customHeight="1" x14ac:dyDescent="0.25">
      <c r="A152" s="91" t="s">
        <v>258</v>
      </c>
      <c r="B152" s="61" t="s">
        <v>331</v>
      </c>
      <c r="C152" s="61">
        <v>13340</v>
      </c>
      <c r="D152" s="61" t="s">
        <v>21</v>
      </c>
      <c r="E152" s="61" t="s">
        <v>21</v>
      </c>
      <c r="F152" s="61" t="s">
        <v>21</v>
      </c>
      <c r="G152" s="61" t="s">
        <v>31</v>
      </c>
      <c r="H152" s="61" t="s">
        <v>21</v>
      </c>
      <c r="I152" s="61" t="s">
        <v>21</v>
      </c>
      <c r="J152" s="91" t="s">
        <v>18</v>
      </c>
      <c r="K152" s="91" t="s">
        <v>16</v>
      </c>
      <c r="L152" s="91" t="s">
        <v>21</v>
      </c>
      <c r="M152" s="91"/>
      <c r="N152" s="91" t="s">
        <v>21</v>
      </c>
      <c r="O152" s="93">
        <v>44622</v>
      </c>
      <c r="P152" s="91" t="s">
        <v>21</v>
      </c>
      <c r="Q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52" s="91"/>
    </row>
    <row r="153" spans="1:18" ht="17.100000000000001" customHeight="1" x14ac:dyDescent="0.25">
      <c r="A153" s="91" t="s">
        <v>259</v>
      </c>
      <c r="B153" s="61" t="s">
        <v>331</v>
      </c>
      <c r="C153" s="61">
        <v>13340</v>
      </c>
      <c r="D153" s="61" t="s">
        <v>21</v>
      </c>
      <c r="E153" s="61" t="s">
        <v>21</v>
      </c>
      <c r="F153" s="61" t="s">
        <v>21</v>
      </c>
      <c r="G153" s="61" t="s">
        <v>31</v>
      </c>
      <c r="H153" s="61" t="s">
        <v>21</v>
      </c>
      <c r="I153" s="61" t="s">
        <v>21</v>
      </c>
      <c r="J153" s="91" t="s">
        <v>18</v>
      </c>
      <c r="K153" s="91" t="s">
        <v>16</v>
      </c>
      <c r="L153" s="91" t="s">
        <v>21</v>
      </c>
      <c r="M153" s="91"/>
      <c r="N153" s="91" t="s">
        <v>21</v>
      </c>
      <c r="O153" s="93">
        <v>44622</v>
      </c>
      <c r="P153" s="91" t="s">
        <v>21</v>
      </c>
      <c r="Q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53" s="91"/>
    </row>
    <row r="154" spans="1:18" ht="17.100000000000001" customHeight="1" x14ac:dyDescent="0.25">
      <c r="A154" s="91" t="s">
        <v>260</v>
      </c>
      <c r="B154" s="61" t="s">
        <v>331</v>
      </c>
      <c r="C154" s="61">
        <v>13340</v>
      </c>
      <c r="D154" s="61" t="s">
        <v>21</v>
      </c>
      <c r="E154" s="61" t="s">
        <v>21</v>
      </c>
      <c r="F154" s="61" t="s">
        <v>21</v>
      </c>
      <c r="G154" s="61" t="s">
        <v>31</v>
      </c>
      <c r="H154" s="61" t="s">
        <v>21</v>
      </c>
      <c r="I154" s="61" t="s">
        <v>21</v>
      </c>
      <c r="J154" s="91" t="s">
        <v>18</v>
      </c>
      <c r="K154" s="91" t="s">
        <v>16</v>
      </c>
      <c r="L154" s="91" t="s">
        <v>21</v>
      </c>
      <c r="M154" s="91"/>
      <c r="N154" s="91" t="s">
        <v>21</v>
      </c>
      <c r="O154" s="93">
        <v>44615</v>
      </c>
      <c r="P154" s="91" t="s">
        <v>21</v>
      </c>
      <c r="Q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54" s="91"/>
    </row>
    <row r="155" spans="1:18" ht="17.100000000000001" customHeight="1" x14ac:dyDescent="0.25">
      <c r="A155" s="91" t="s">
        <v>261</v>
      </c>
      <c r="B155" s="61" t="s">
        <v>331</v>
      </c>
      <c r="C155" s="61">
        <v>13340</v>
      </c>
      <c r="D155" s="61" t="s">
        <v>21</v>
      </c>
      <c r="E155" s="61" t="s">
        <v>21</v>
      </c>
      <c r="F155" s="61" t="s">
        <v>21</v>
      </c>
      <c r="G155" s="61" t="s">
        <v>31</v>
      </c>
      <c r="H155" s="61" t="s">
        <v>21</v>
      </c>
      <c r="I155" s="61" t="s">
        <v>21</v>
      </c>
      <c r="J155" s="91" t="s">
        <v>18</v>
      </c>
      <c r="K155" s="91" t="s">
        <v>16</v>
      </c>
      <c r="L155" s="91" t="s">
        <v>21</v>
      </c>
      <c r="M155" s="91"/>
      <c r="N155" s="91" t="s">
        <v>21</v>
      </c>
      <c r="O155" s="93">
        <v>44622</v>
      </c>
      <c r="P155" s="91" t="s">
        <v>21</v>
      </c>
      <c r="Q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55" s="91"/>
    </row>
    <row r="156" spans="1:18" ht="17.100000000000001" customHeight="1" x14ac:dyDescent="0.25">
      <c r="A156" s="91" t="s">
        <v>262</v>
      </c>
      <c r="B156" s="61" t="s">
        <v>331</v>
      </c>
      <c r="C156" s="61">
        <v>13340</v>
      </c>
      <c r="D156" s="61" t="s">
        <v>21</v>
      </c>
      <c r="E156" s="61" t="s">
        <v>21</v>
      </c>
      <c r="F156" s="61" t="s">
        <v>21</v>
      </c>
      <c r="G156" s="61" t="s">
        <v>31</v>
      </c>
      <c r="H156" s="61" t="s">
        <v>21</v>
      </c>
      <c r="I156" s="61" t="s">
        <v>21</v>
      </c>
      <c r="J156" s="91" t="s">
        <v>18</v>
      </c>
      <c r="K156" s="91" t="s">
        <v>16</v>
      </c>
      <c r="L156" s="91" t="s">
        <v>21</v>
      </c>
      <c r="M156" s="91"/>
      <c r="N156" s="91" t="s">
        <v>21</v>
      </c>
      <c r="O156" s="93">
        <v>44630</v>
      </c>
      <c r="P156" s="91" t="s">
        <v>21</v>
      </c>
      <c r="Q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56" s="91"/>
    </row>
    <row r="157" spans="1:18" ht="17.100000000000001" customHeight="1" x14ac:dyDescent="0.25">
      <c r="A157" s="91" t="s">
        <v>263</v>
      </c>
      <c r="B157" s="61" t="s">
        <v>331</v>
      </c>
      <c r="C157" s="61">
        <v>13340</v>
      </c>
      <c r="D157" s="61" t="s">
        <v>21</v>
      </c>
      <c r="E157" s="61" t="s">
        <v>21</v>
      </c>
      <c r="F157" s="61" t="s">
        <v>21</v>
      </c>
      <c r="G157" s="61" t="s">
        <v>31</v>
      </c>
      <c r="H157" s="61" t="s">
        <v>21</v>
      </c>
      <c r="I157" s="61" t="s">
        <v>21</v>
      </c>
      <c r="J157" s="91" t="s">
        <v>18</v>
      </c>
      <c r="K157" s="91" t="s">
        <v>16</v>
      </c>
      <c r="L157" s="91" t="s">
        <v>21</v>
      </c>
      <c r="M157" s="91"/>
      <c r="N157" s="91" t="s">
        <v>21</v>
      </c>
      <c r="O157" s="93">
        <v>44628</v>
      </c>
      <c r="P157" s="91" t="s">
        <v>21</v>
      </c>
      <c r="Q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57" s="91"/>
    </row>
    <row r="158" spans="1:18" ht="17.100000000000001" customHeight="1" x14ac:dyDescent="0.25">
      <c r="A158" s="91" t="s">
        <v>264</v>
      </c>
      <c r="B158" s="61" t="s">
        <v>331</v>
      </c>
      <c r="C158" s="61">
        <v>13340</v>
      </c>
      <c r="D158" s="61" t="s">
        <v>21</v>
      </c>
      <c r="E158" s="61" t="s">
        <v>21</v>
      </c>
      <c r="F158" s="61" t="s">
        <v>21</v>
      </c>
      <c r="G158" s="61" t="s">
        <v>31</v>
      </c>
      <c r="H158" s="61" t="s">
        <v>21</v>
      </c>
      <c r="I158" s="61" t="s">
        <v>21</v>
      </c>
      <c r="J158" s="91" t="s">
        <v>18</v>
      </c>
      <c r="K158" s="91" t="s">
        <v>16</v>
      </c>
      <c r="L158" s="91" t="s">
        <v>21</v>
      </c>
      <c r="M158" s="91"/>
      <c r="N158" s="91" t="s">
        <v>21</v>
      </c>
      <c r="O158" s="93">
        <v>44634</v>
      </c>
      <c r="P158" s="91" t="s">
        <v>21</v>
      </c>
      <c r="Q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58" s="91"/>
    </row>
    <row r="159" spans="1:18" ht="17.100000000000001" customHeight="1" x14ac:dyDescent="0.25">
      <c r="A159" s="91" t="s">
        <v>265</v>
      </c>
      <c r="B159" s="61" t="s">
        <v>331</v>
      </c>
      <c r="C159" s="61">
        <v>13340</v>
      </c>
      <c r="D159" s="61" t="s">
        <v>21</v>
      </c>
      <c r="E159" s="61" t="s">
        <v>21</v>
      </c>
      <c r="F159" s="61" t="s">
        <v>21</v>
      </c>
      <c r="G159" s="61" t="s">
        <v>31</v>
      </c>
      <c r="H159" s="61" t="s">
        <v>21</v>
      </c>
      <c r="I159" s="61" t="s">
        <v>21</v>
      </c>
      <c r="J159" s="91" t="s">
        <v>18</v>
      </c>
      <c r="K159" s="91" t="s">
        <v>16</v>
      </c>
      <c r="L159" s="91" t="s">
        <v>21</v>
      </c>
      <c r="M159" s="91"/>
      <c r="N159" s="91" t="s">
        <v>21</v>
      </c>
      <c r="O159" s="93">
        <v>44622</v>
      </c>
      <c r="P159" s="91" t="s">
        <v>21</v>
      </c>
      <c r="Q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59" s="91"/>
    </row>
    <row r="160" spans="1:18" ht="17.100000000000001" customHeight="1" x14ac:dyDescent="0.25">
      <c r="A160" s="91" t="s">
        <v>266</v>
      </c>
      <c r="B160" s="61" t="s">
        <v>331</v>
      </c>
      <c r="C160" s="61">
        <v>13340</v>
      </c>
      <c r="D160" s="61" t="s">
        <v>21</v>
      </c>
      <c r="E160" s="61" t="s">
        <v>21</v>
      </c>
      <c r="F160" s="61" t="s">
        <v>21</v>
      </c>
      <c r="G160" s="61" t="s">
        <v>31</v>
      </c>
      <c r="H160" s="61" t="s">
        <v>21</v>
      </c>
      <c r="I160" s="61" t="s">
        <v>21</v>
      </c>
      <c r="J160" s="91" t="s">
        <v>18</v>
      </c>
      <c r="K160" s="91" t="s">
        <v>16</v>
      </c>
      <c r="L160" s="91" t="s">
        <v>21</v>
      </c>
      <c r="M160" s="91"/>
      <c r="N160" s="91" t="s">
        <v>21</v>
      </c>
      <c r="O160" s="93">
        <v>44628</v>
      </c>
      <c r="P160" s="91" t="s">
        <v>21</v>
      </c>
      <c r="Q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60" s="91"/>
    </row>
    <row r="161" spans="1:18" ht="17.100000000000001" customHeight="1" x14ac:dyDescent="0.25">
      <c r="A161" s="91" t="s">
        <v>267</v>
      </c>
      <c r="B161" s="61" t="s">
        <v>331</v>
      </c>
      <c r="C161" s="61">
        <v>13340</v>
      </c>
      <c r="D161" s="61" t="s">
        <v>21</v>
      </c>
      <c r="E161" s="61" t="s">
        <v>21</v>
      </c>
      <c r="F161" s="61" t="s">
        <v>21</v>
      </c>
      <c r="G161" s="61" t="s">
        <v>31</v>
      </c>
      <c r="H161" s="61" t="s">
        <v>21</v>
      </c>
      <c r="I161" s="61" t="s">
        <v>21</v>
      </c>
      <c r="J161" s="91" t="s">
        <v>18</v>
      </c>
      <c r="K161" s="91" t="s">
        <v>16</v>
      </c>
      <c r="L161" s="91" t="s">
        <v>21</v>
      </c>
      <c r="M161" s="91"/>
      <c r="N161" s="91" t="s">
        <v>21</v>
      </c>
      <c r="O161" s="93">
        <v>44628</v>
      </c>
      <c r="P161" s="91" t="s">
        <v>21</v>
      </c>
      <c r="Q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61" s="91"/>
    </row>
    <row r="162" spans="1:18" ht="17.100000000000001" customHeight="1" x14ac:dyDescent="0.25">
      <c r="A162" s="91" t="s">
        <v>268</v>
      </c>
      <c r="B162" s="61" t="s">
        <v>331</v>
      </c>
      <c r="C162" s="61">
        <v>13340</v>
      </c>
      <c r="D162" s="61" t="s">
        <v>21</v>
      </c>
      <c r="E162" s="61" t="s">
        <v>21</v>
      </c>
      <c r="F162" s="61" t="s">
        <v>21</v>
      </c>
      <c r="G162" s="61" t="s">
        <v>31</v>
      </c>
      <c r="H162" s="61" t="s">
        <v>21</v>
      </c>
      <c r="I162" s="61" t="s">
        <v>21</v>
      </c>
      <c r="J162" s="91" t="s">
        <v>18</v>
      </c>
      <c r="K162" s="91" t="s">
        <v>16</v>
      </c>
      <c r="L162" s="91" t="s">
        <v>21</v>
      </c>
      <c r="M162" s="91"/>
      <c r="N162" s="91" t="s">
        <v>21</v>
      </c>
      <c r="O162" s="93">
        <v>44641</v>
      </c>
      <c r="P162" s="91" t="s">
        <v>21</v>
      </c>
      <c r="Q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62" s="91"/>
    </row>
    <row r="163" spans="1:18" ht="17.100000000000001" customHeight="1" x14ac:dyDescent="0.25">
      <c r="A163" s="91" t="s">
        <v>269</v>
      </c>
      <c r="B163" s="61" t="s">
        <v>331</v>
      </c>
      <c r="C163" s="61">
        <v>13340</v>
      </c>
      <c r="D163" s="61" t="s">
        <v>21</v>
      </c>
      <c r="E163" s="61" t="s">
        <v>21</v>
      </c>
      <c r="F163" s="61" t="s">
        <v>21</v>
      </c>
      <c r="G163" s="61" t="s">
        <v>31</v>
      </c>
      <c r="H163" s="61" t="s">
        <v>21</v>
      </c>
      <c r="I163" s="61" t="s">
        <v>21</v>
      </c>
      <c r="J163" s="91" t="s">
        <v>18</v>
      </c>
      <c r="K163" s="91" t="s">
        <v>16</v>
      </c>
      <c r="L163" s="91" t="s">
        <v>21</v>
      </c>
      <c r="M163" s="91"/>
      <c r="N163" s="91" t="s">
        <v>21</v>
      </c>
      <c r="O163" s="93">
        <v>44664</v>
      </c>
      <c r="P163" s="91" t="s">
        <v>21</v>
      </c>
      <c r="Q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63" s="91"/>
    </row>
    <row r="164" spans="1:18" ht="17.100000000000001" customHeight="1" x14ac:dyDescent="0.25">
      <c r="A164" s="91" t="s">
        <v>270</v>
      </c>
      <c r="B164" s="61" t="s">
        <v>331</v>
      </c>
      <c r="C164" s="61">
        <v>13340</v>
      </c>
      <c r="D164" s="61" t="s">
        <v>21</v>
      </c>
      <c r="E164" s="61" t="s">
        <v>21</v>
      </c>
      <c r="F164" s="61" t="s">
        <v>21</v>
      </c>
      <c r="G164" s="61" t="s">
        <v>31</v>
      </c>
      <c r="H164" s="61" t="s">
        <v>21</v>
      </c>
      <c r="I164" s="61" t="s">
        <v>21</v>
      </c>
      <c r="J164" s="91" t="s">
        <v>18</v>
      </c>
      <c r="K164" s="91" t="s">
        <v>16</v>
      </c>
      <c r="L164" s="91" t="s">
        <v>21</v>
      </c>
      <c r="M164" s="91"/>
      <c r="N164" s="91" t="s">
        <v>21</v>
      </c>
      <c r="O164" s="93">
        <v>44636</v>
      </c>
      <c r="P164" s="91" t="s">
        <v>21</v>
      </c>
      <c r="Q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64" s="91"/>
    </row>
    <row r="165" spans="1:18" ht="17.100000000000001" customHeight="1" x14ac:dyDescent="0.25">
      <c r="A165" s="91" t="s">
        <v>271</v>
      </c>
      <c r="B165" s="61" t="s">
        <v>331</v>
      </c>
      <c r="C165" s="61">
        <v>13340</v>
      </c>
      <c r="D165" s="61" t="s">
        <v>21</v>
      </c>
      <c r="E165" s="61" t="s">
        <v>21</v>
      </c>
      <c r="F165" s="61" t="s">
        <v>21</v>
      </c>
      <c r="G165" s="61" t="s">
        <v>31</v>
      </c>
      <c r="H165" s="61" t="s">
        <v>21</v>
      </c>
      <c r="I165" s="61" t="s">
        <v>21</v>
      </c>
      <c r="J165" s="91" t="s">
        <v>18</v>
      </c>
      <c r="K165" s="91" t="s">
        <v>16</v>
      </c>
      <c r="L165" s="91" t="s">
        <v>21</v>
      </c>
      <c r="M165" s="91"/>
      <c r="N165" s="91" t="s">
        <v>21</v>
      </c>
      <c r="O165" s="93">
        <v>44629</v>
      </c>
      <c r="P165" s="91" t="s">
        <v>21</v>
      </c>
      <c r="Q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65" s="91"/>
    </row>
    <row r="166" spans="1:18" ht="17.100000000000001" customHeight="1" x14ac:dyDescent="0.25">
      <c r="A166" s="91" t="s">
        <v>272</v>
      </c>
      <c r="B166" s="61" t="s">
        <v>331</v>
      </c>
      <c r="C166" s="61">
        <v>13340</v>
      </c>
      <c r="D166" s="61" t="s">
        <v>21</v>
      </c>
      <c r="E166" s="61" t="s">
        <v>21</v>
      </c>
      <c r="F166" s="61" t="s">
        <v>21</v>
      </c>
      <c r="G166" s="61" t="s">
        <v>31</v>
      </c>
      <c r="H166" s="61" t="s">
        <v>21</v>
      </c>
      <c r="I166" s="61" t="s">
        <v>21</v>
      </c>
      <c r="J166" s="91" t="s">
        <v>18</v>
      </c>
      <c r="K166" s="91" t="s">
        <v>16</v>
      </c>
      <c r="L166" s="91" t="s">
        <v>21</v>
      </c>
      <c r="M166" s="91"/>
      <c r="N166" s="91" t="s">
        <v>21</v>
      </c>
      <c r="O166" s="93">
        <v>44643</v>
      </c>
      <c r="P166" s="91" t="s">
        <v>21</v>
      </c>
      <c r="Q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66" s="91"/>
    </row>
    <row r="167" spans="1:18" ht="17.100000000000001" customHeight="1" x14ac:dyDescent="0.25">
      <c r="A167" s="91" t="s">
        <v>273</v>
      </c>
      <c r="B167" s="61" t="s">
        <v>331</v>
      </c>
      <c r="C167" s="61">
        <v>13340</v>
      </c>
      <c r="D167" s="61" t="s">
        <v>21</v>
      </c>
      <c r="E167" s="61" t="s">
        <v>21</v>
      </c>
      <c r="F167" s="61" t="s">
        <v>21</v>
      </c>
      <c r="G167" s="61" t="s">
        <v>31</v>
      </c>
      <c r="H167" s="61" t="s">
        <v>21</v>
      </c>
      <c r="I167" s="61" t="s">
        <v>21</v>
      </c>
      <c r="J167" s="91" t="s">
        <v>18</v>
      </c>
      <c r="K167" s="91" t="s">
        <v>16</v>
      </c>
      <c r="L167" s="91" t="s">
        <v>21</v>
      </c>
      <c r="M167" s="91"/>
      <c r="N167" s="91" t="s">
        <v>21</v>
      </c>
      <c r="O167" s="93">
        <v>44629</v>
      </c>
      <c r="P167" s="91" t="s">
        <v>21</v>
      </c>
      <c r="Q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67" s="91"/>
    </row>
    <row r="168" spans="1:18" ht="17.100000000000001" customHeight="1" x14ac:dyDescent="0.25">
      <c r="A168" s="91" t="s">
        <v>274</v>
      </c>
      <c r="B168" s="61" t="s">
        <v>331</v>
      </c>
      <c r="C168" s="61">
        <v>13340</v>
      </c>
      <c r="D168" s="61" t="s">
        <v>21</v>
      </c>
      <c r="E168" s="61" t="s">
        <v>21</v>
      </c>
      <c r="F168" s="61" t="s">
        <v>21</v>
      </c>
      <c r="G168" s="61" t="s">
        <v>31</v>
      </c>
      <c r="H168" s="61" t="s">
        <v>21</v>
      </c>
      <c r="I168" s="61" t="s">
        <v>21</v>
      </c>
      <c r="J168" s="91" t="s">
        <v>18</v>
      </c>
      <c r="K168" s="91" t="s">
        <v>16</v>
      </c>
      <c r="L168" s="91" t="s">
        <v>21</v>
      </c>
      <c r="M168" s="91"/>
      <c r="N168" s="91" t="s">
        <v>21</v>
      </c>
      <c r="O168" s="93">
        <v>44664</v>
      </c>
      <c r="P168" s="91" t="s">
        <v>21</v>
      </c>
      <c r="Q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68" s="91"/>
    </row>
    <row r="169" spans="1:18" ht="17.100000000000001" customHeight="1" x14ac:dyDescent="0.25">
      <c r="A169" s="91" t="s">
        <v>275</v>
      </c>
      <c r="B169" s="61" t="s">
        <v>331</v>
      </c>
      <c r="C169" s="61">
        <v>13340</v>
      </c>
      <c r="D169" s="61" t="s">
        <v>21</v>
      </c>
      <c r="E169" s="61" t="s">
        <v>21</v>
      </c>
      <c r="F169" s="61" t="s">
        <v>21</v>
      </c>
      <c r="G169" s="61" t="s">
        <v>31</v>
      </c>
      <c r="H169" s="61" t="s">
        <v>21</v>
      </c>
      <c r="I169" s="61" t="s">
        <v>21</v>
      </c>
      <c r="J169" s="91" t="s">
        <v>18</v>
      </c>
      <c r="K169" s="91" t="s">
        <v>16</v>
      </c>
      <c r="L169" s="91" t="s">
        <v>21</v>
      </c>
      <c r="M169" s="91"/>
      <c r="N169" s="91" t="s">
        <v>21</v>
      </c>
      <c r="O169" s="93">
        <v>44616</v>
      </c>
      <c r="P169" s="91" t="s">
        <v>21</v>
      </c>
      <c r="Q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69" s="91"/>
    </row>
    <row r="170" spans="1:18" ht="17.100000000000001" customHeight="1" x14ac:dyDescent="0.25">
      <c r="A170" s="91" t="s">
        <v>276</v>
      </c>
      <c r="B170" s="61" t="s">
        <v>331</v>
      </c>
      <c r="C170" s="61">
        <v>13340</v>
      </c>
      <c r="D170" s="61" t="s">
        <v>21</v>
      </c>
      <c r="E170" s="61" t="s">
        <v>21</v>
      </c>
      <c r="F170" s="61" t="s">
        <v>21</v>
      </c>
      <c r="G170" s="61" t="s">
        <v>31</v>
      </c>
      <c r="H170" s="61" t="s">
        <v>21</v>
      </c>
      <c r="I170" s="61" t="s">
        <v>21</v>
      </c>
      <c r="J170" s="91" t="s">
        <v>21</v>
      </c>
      <c r="K170" s="91" t="s">
        <v>31</v>
      </c>
      <c r="L170" s="91" t="s">
        <v>21</v>
      </c>
      <c r="M170" s="91"/>
      <c r="N170" s="91" t="s">
        <v>21</v>
      </c>
      <c r="O170" s="91" t="s">
        <v>21</v>
      </c>
      <c r="P170" s="91" t="s">
        <v>21</v>
      </c>
      <c r="Q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70" s="91"/>
    </row>
    <row r="171" spans="1:18" ht="17.100000000000001" customHeight="1" x14ac:dyDescent="0.25">
      <c r="A171" s="91" t="s">
        <v>277</v>
      </c>
      <c r="B171" s="61" t="s">
        <v>331</v>
      </c>
      <c r="C171" s="61">
        <v>13340</v>
      </c>
      <c r="D171" s="61" t="s">
        <v>21</v>
      </c>
      <c r="E171" s="61" t="s">
        <v>21</v>
      </c>
      <c r="F171" s="61" t="s">
        <v>21</v>
      </c>
      <c r="G171" s="61" t="s">
        <v>31</v>
      </c>
      <c r="H171" s="61" t="s">
        <v>21</v>
      </c>
      <c r="I171" s="61" t="s">
        <v>21</v>
      </c>
      <c r="J171" s="91" t="s">
        <v>21</v>
      </c>
      <c r="K171" s="91" t="s">
        <v>31</v>
      </c>
      <c r="L171" s="91" t="s">
        <v>21</v>
      </c>
      <c r="M171" s="91"/>
      <c r="N171" s="91" t="s">
        <v>21</v>
      </c>
      <c r="O171" s="91" t="s">
        <v>21</v>
      </c>
      <c r="P171" s="91" t="s">
        <v>21</v>
      </c>
      <c r="Q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71" s="91"/>
    </row>
    <row r="172" spans="1:18" ht="17.100000000000001" customHeight="1" x14ac:dyDescent="0.25">
      <c r="A172" s="91" t="s">
        <v>278</v>
      </c>
      <c r="B172" s="61" t="s">
        <v>331</v>
      </c>
      <c r="C172" s="61">
        <v>13340</v>
      </c>
      <c r="D172" s="61" t="s">
        <v>21</v>
      </c>
      <c r="E172" s="61" t="s">
        <v>21</v>
      </c>
      <c r="F172" s="61" t="s">
        <v>21</v>
      </c>
      <c r="G172" s="61" t="s">
        <v>31</v>
      </c>
      <c r="H172" s="61" t="s">
        <v>21</v>
      </c>
      <c r="I172" s="61" t="s">
        <v>21</v>
      </c>
      <c r="J172" s="91" t="s">
        <v>18</v>
      </c>
      <c r="K172" s="91" t="s">
        <v>16</v>
      </c>
      <c r="L172" s="91" t="s">
        <v>21</v>
      </c>
      <c r="M172" s="91"/>
      <c r="N172" s="91" t="s">
        <v>21</v>
      </c>
      <c r="O172" s="93">
        <v>44642</v>
      </c>
      <c r="P172" s="91" t="s">
        <v>21</v>
      </c>
      <c r="Q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72" s="91"/>
    </row>
    <row r="173" spans="1:18" ht="17.100000000000001" customHeight="1" x14ac:dyDescent="0.25">
      <c r="A173" s="91" t="s">
        <v>279</v>
      </c>
      <c r="B173" s="61" t="s">
        <v>331</v>
      </c>
      <c r="C173" s="61">
        <v>13340</v>
      </c>
      <c r="D173" s="61" t="s">
        <v>21</v>
      </c>
      <c r="E173" s="61" t="s">
        <v>21</v>
      </c>
      <c r="F173" s="61" t="s">
        <v>21</v>
      </c>
      <c r="G173" s="61" t="s">
        <v>31</v>
      </c>
      <c r="H173" s="61" t="s">
        <v>21</v>
      </c>
      <c r="I173" s="61" t="s">
        <v>21</v>
      </c>
      <c r="J173" s="91" t="s">
        <v>18</v>
      </c>
      <c r="K173" s="91" t="s">
        <v>16</v>
      </c>
      <c r="L173" s="91" t="s">
        <v>21</v>
      </c>
      <c r="M173" s="91"/>
      <c r="N173" s="91" t="s">
        <v>21</v>
      </c>
      <c r="O173" s="93">
        <v>44658</v>
      </c>
      <c r="P173" s="91" t="s">
        <v>21</v>
      </c>
      <c r="Q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73" s="91"/>
    </row>
    <row r="174" spans="1:18" ht="17.100000000000001" customHeight="1" x14ac:dyDescent="0.25">
      <c r="A174" s="91" t="s">
        <v>280</v>
      </c>
      <c r="B174" s="61" t="s">
        <v>331</v>
      </c>
      <c r="C174" s="61">
        <v>13340</v>
      </c>
      <c r="D174" s="61" t="s">
        <v>21</v>
      </c>
      <c r="E174" s="61" t="s">
        <v>21</v>
      </c>
      <c r="F174" s="61" t="s">
        <v>21</v>
      </c>
      <c r="G174" s="61" t="s">
        <v>31</v>
      </c>
      <c r="H174" s="61" t="s">
        <v>21</v>
      </c>
      <c r="I174" s="61" t="s">
        <v>21</v>
      </c>
      <c r="J174" s="91" t="s">
        <v>21</v>
      </c>
      <c r="K174" s="91" t="s">
        <v>31</v>
      </c>
      <c r="L174" s="91" t="s">
        <v>21</v>
      </c>
      <c r="M174" s="91"/>
      <c r="N174" s="91" t="s">
        <v>21</v>
      </c>
      <c r="O174" s="91" t="s">
        <v>21</v>
      </c>
      <c r="P174" s="91" t="s">
        <v>21</v>
      </c>
      <c r="Q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74" s="91"/>
    </row>
    <row r="175" spans="1:18" ht="17.100000000000001" customHeight="1" x14ac:dyDescent="0.25">
      <c r="A175" s="91" t="s">
        <v>281</v>
      </c>
      <c r="B175" s="61" t="s">
        <v>331</v>
      </c>
      <c r="C175" s="61">
        <v>13340</v>
      </c>
      <c r="D175" s="61" t="s">
        <v>21</v>
      </c>
      <c r="E175" s="61" t="s">
        <v>21</v>
      </c>
      <c r="F175" s="61" t="s">
        <v>21</v>
      </c>
      <c r="G175" s="61" t="s">
        <v>31</v>
      </c>
      <c r="H175" s="61" t="s">
        <v>21</v>
      </c>
      <c r="I175" s="61" t="s">
        <v>21</v>
      </c>
      <c r="J175" s="91" t="s">
        <v>21</v>
      </c>
      <c r="K175" s="91" t="s">
        <v>31</v>
      </c>
      <c r="L175" s="91" t="s">
        <v>21</v>
      </c>
      <c r="M175" s="91"/>
      <c r="N175" s="91" t="s">
        <v>21</v>
      </c>
      <c r="O175" s="91" t="s">
        <v>21</v>
      </c>
      <c r="P175" s="91" t="s">
        <v>21</v>
      </c>
      <c r="Q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75" s="91"/>
    </row>
    <row r="176" spans="1:18" ht="17.100000000000001" customHeight="1" x14ac:dyDescent="0.25">
      <c r="A176" s="91" t="s">
        <v>282</v>
      </c>
      <c r="B176" s="61" t="s">
        <v>331</v>
      </c>
      <c r="C176" s="61">
        <v>13340</v>
      </c>
      <c r="D176" s="61" t="s">
        <v>21</v>
      </c>
      <c r="E176" s="61" t="s">
        <v>21</v>
      </c>
      <c r="F176" s="61" t="s">
        <v>21</v>
      </c>
      <c r="G176" s="61" t="s">
        <v>31</v>
      </c>
      <c r="H176" s="61" t="s">
        <v>21</v>
      </c>
      <c r="I176" s="61" t="s">
        <v>21</v>
      </c>
      <c r="J176" s="91" t="s">
        <v>27</v>
      </c>
      <c r="K176" s="91" t="s">
        <v>16</v>
      </c>
      <c r="L176" s="91" t="s">
        <v>21</v>
      </c>
      <c r="M176" s="91"/>
      <c r="N176" s="91" t="s">
        <v>21</v>
      </c>
      <c r="O176" s="93">
        <v>44643</v>
      </c>
      <c r="P176" s="91" t="s">
        <v>21</v>
      </c>
      <c r="Q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76" s="91" t="s">
        <v>340</v>
      </c>
    </row>
    <row r="177" spans="1:18" ht="17.100000000000001" customHeight="1" x14ac:dyDescent="0.25">
      <c r="A177" s="91" t="s">
        <v>283</v>
      </c>
      <c r="B177" s="61" t="s">
        <v>331</v>
      </c>
      <c r="C177" s="61">
        <v>13340</v>
      </c>
      <c r="D177" s="61" t="s">
        <v>21</v>
      </c>
      <c r="E177" s="61" t="s">
        <v>21</v>
      </c>
      <c r="F177" s="61" t="s">
        <v>21</v>
      </c>
      <c r="G177" s="61" t="s">
        <v>31</v>
      </c>
      <c r="H177" s="61" t="s">
        <v>21</v>
      </c>
      <c r="I177" s="61" t="s">
        <v>21</v>
      </c>
      <c r="J177" s="91" t="s">
        <v>21</v>
      </c>
      <c r="K177" s="91" t="s">
        <v>31</v>
      </c>
      <c r="L177" s="91" t="s">
        <v>21</v>
      </c>
      <c r="M177" s="91"/>
      <c r="N177" s="91" t="s">
        <v>21</v>
      </c>
      <c r="O177" s="91" t="s">
        <v>21</v>
      </c>
      <c r="P177" s="91" t="s">
        <v>21</v>
      </c>
      <c r="Q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77" s="91"/>
    </row>
    <row r="178" spans="1:18" ht="17.100000000000001" customHeight="1" x14ac:dyDescent="0.25">
      <c r="A178" s="91" t="s">
        <v>284</v>
      </c>
      <c r="B178" s="61" t="s">
        <v>331</v>
      </c>
      <c r="C178" s="61">
        <v>13340</v>
      </c>
      <c r="D178" s="61" t="s">
        <v>21</v>
      </c>
      <c r="E178" s="61" t="s">
        <v>21</v>
      </c>
      <c r="F178" s="61" t="s">
        <v>21</v>
      </c>
      <c r="G178" s="61" t="s">
        <v>31</v>
      </c>
      <c r="H178" s="61" t="s">
        <v>21</v>
      </c>
      <c r="I178" s="61" t="s">
        <v>21</v>
      </c>
      <c r="J178" s="91" t="s">
        <v>18</v>
      </c>
      <c r="K178" s="91" t="s">
        <v>16</v>
      </c>
      <c r="L178" s="91" t="s">
        <v>21</v>
      </c>
      <c r="M178" s="91"/>
      <c r="N178" s="91" t="s">
        <v>21</v>
      </c>
      <c r="O178" s="91" t="s">
        <v>21</v>
      </c>
      <c r="P178" s="91" t="s">
        <v>339</v>
      </c>
      <c r="Q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78" s="91" t="s">
        <v>345</v>
      </c>
    </row>
    <row r="179" spans="1:18" ht="17.100000000000001" customHeight="1" x14ac:dyDescent="0.25">
      <c r="A179" s="91" t="s">
        <v>285</v>
      </c>
      <c r="B179" s="61" t="s">
        <v>331</v>
      </c>
      <c r="C179" s="61">
        <v>13340</v>
      </c>
      <c r="D179" s="61" t="s">
        <v>21</v>
      </c>
      <c r="E179" s="61" t="s">
        <v>21</v>
      </c>
      <c r="F179" s="61" t="s">
        <v>21</v>
      </c>
      <c r="G179" s="61" t="s">
        <v>31</v>
      </c>
      <c r="H179" s="61" t="s">
        <v>21</v>
      </c>
      <c r="I179" s="61" t="s">
        <v>21</v>
      </c>
      <c r="J179" s="91" t="s">
        <v>21</v>
      </c>
      <c r="K179" s="91" t="s">
        <v>31</v>
      </c>
      <c r="L179" s="91" t="s">
        <v>21</v>
      </c>
      <c r="M179" s="91"/>
      <c r="N179" s="91" t="s">
        <v>21</v>
      </c>
      <c r="O179" s="91" t="s">
        <v>21</v>
      </c>
      <c r="P179" s="91" t="s">
        <v>21</v>
      </c>
      <c r="Q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79" s="91"/>
    </row>
    <row r="180" spans="1:18" ht="17.100000000000001" customHeight="1" x14ac:dyDescent="0.25">
      <c r="A180" s="91" t="s">
        <v>286</v>
      </c>
      <c r="B180" s="61" t="s">
        <v>331</v>
      </c>
      <c r="C180" s="61">
        <v>13340</v>
      </c>
      <c r="D180" s="61" t="s">
        <v>21</v>
      </c>
      <c r="E180" s="61" t="s">
        <v>21</v>
      </c>
      <c r="F180" s="61" t="s">
        <v>21</v>
      </c>
      <c r="G180" s="61" t="s">
        <v>31</v>
      </c>
      <c r="H180" s="61" t="s">
        <v>21</v>
      </c>
      <c r="I180" s="61" t="s">
        <v>21</v>
      </c>
      <c r="J180" s="91" t="s">
        <v>21</v>
      </c>
      <c r="K180" s="91" t="s">
        <v>31</v>
      </c>
      <c r="L180" s="91" t="s">
        <v>21</v>
      </c>
      <c r="M180" s="91"/>
      <c r="N180" s="91" t="s">
        <v>21</v>
      </c>
      <c r="O180" s="91" t="s">
        <v>21</v>
      </c>
      <c r="P180" s="91" t="s">
        <v>21</v>
      </c>
      <c r="Q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80" s="91"/>
    </row>
    <row r="181" spans="1:18" ht="17.100000000000001" customHeight="1" x14ac:dyDescent="0.25">
      <c r="A181" s="91" t="s">
        <v>287</v>
      </c>
      <c r="B181" s="61" t="s">
        <v>331</v>
      </c>
      <c r="C181" s="61">
        <v>13340</v>
      </c>
      <c r="D181" s="61" t="s">
        <v>21</v>
      </c>
      <c r="E181" s="61" t="s">
        <v>21</v>
      </c>
      <c r="F181" s="61" t="s">
        <v>21</v>
      </c>
      <c r="G181" s="61" t="s">
        <v>31</v>
      </c>
      <c r="H181" s="61" t="s">
        <v>21</v>
      </c>
      <c r="I181" s="61" t="s">
        <v>21</v>
      </c>
      <c r="J181" s="91" t="s">
        <v>21</v>
      </c>
      <c r="K181" s="91" t="s">
        <v>31</v>
      </c>
      <c r="L181" s="91" t="s">
        <v>21</v>
      </c>
      <c r="M181" s="91"/>
      <c r="N181" s="91" t="s">
        <v>21</v>
      </c>
      <c r="O181" s="91" t="s">
        <v>21</v>
      </c>
      <c r="P181" s="91" t="s">
        <v>21</v>
      </c>
      <c r="Q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81" s="91"/>
    </row>
    <row r="182" spans="1:18" ht="17.100000000000001" customHeight="1" x14ac:dyDescent="0.25">
      <c r="A182" s="91" t="s">
        <v>288</v>
      </c>
      <c r="B182" s="61" t="s">
        <v>331</v>
      </c>
      <c r="C182" s="61">
        <v>13340</v>
      </c>
      <c r="D182" s="61" t="s">
        <v>21</v>
      </c>
      <c r="E182" s="61" t="s">
        <v>21</v>
      </c>
      <c r="F182" s="61" t="s">
        <v>21</v>
      </c>
      <c r="G182" s="61" t="s">
        <v>31</v>
      </c>
      <c r="H182" s="61" t="s">
        <v>21</v>
      </c>
      <c r="I182" s="61" t="s">
        <v>21</v>
      </c>
      <c r="J182" s="91" t="s">
        <v>18</v>
      </c>
      <c r="K182" s="91" t="s">
        <v>16</v>
      </c>
      <c r="L182" s="91" t="s">
        <v>21</v>
      </c>
      <c r="M182" s="91"/>
      <c r="N182" s="91" t="s">
        <v>21</v>
      </c>
      <c r="O182" s="93">
        <v>44630</v>
      </c>
      <c r="P182" s="91" t="s">
        <v>21</v>
      </c>
      <c r="Q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82" s="91"/>
    </row>
    <row r="183" spans="1:18" ht="17.100000000000001" customHeight="1" x14ac:dyDescent="0.25">
      <c r="A183" s="91" t="s">
        <v>289</v>
      </c>
      <c r="B183" s="61" t="s">
        <v>331</v>
      </c>
      <c r="C183" s="61">
        <v>13340</v>
      </c>
      <c r="D183" s="61" t="s">
        <v>21</v>
      </c>
      <c r="E183" s="61" t="s">
        <v>21</v>
      </c>
      <c r="F183" s="61" t="s">
        <v>21</v>
      </c>
      <c r="G183" s="61" t="s">
        <v>31</v>
      </c>
      <c r="H183" s="61" t="s">
        <v>21</v>
      </c>
      <c r="I183" s="61" t="s">
        <v>21</v>
      </c>
      <c r="J183" s="91" t="s">
        <v>18</v>
      </c>
      <c r="K183" s="91" t="s">
        <v>16</v>
      </c>
      <c r="L183" s="91" t="s">
        <v>21</v>
      </c>
      <c r="M183" s="91"/>
      <c r="N183" s="91" t="s">
        <v>21</v>
      </c>
      <c r="O183" s="93">
        <v>44623</v>
      </c>
      <c r="P183" s="91" t="s">
        <v>21</v>
      </c>
      <c r="Q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83" s="91"/>
    </row>
    <row r="184" spans="1:18" ht="17.100000000000001" customHeight="1" x14ac:dyDescent="0.25">
      <c r="A184" s="91" t="s">
        <v>290</v>
      </c>
      <c r="B184" s="61" t="s">
        <v>331</v>
      </c>
      <c r="C184" s="61">
        <v>13340</v>
      </c>
      <c r="D184" s="61" t="s">
        <v>21</v>
      </c>
      <c r="E184" s="61" t="s">
        <v>21</v>
      </c>
      <c r="F184" s="61" t="s">
        <v>21</v>
      </c>
      <c r="G184" s="61" t="s">
        <v>31</v>
      </c>
      <c r="H184" s="61" t="s">
        <v>21</v>
      </c>
      <c r="I184" s="61" t="s">
        <v>21</v>
      </c>
      <c r="J184" s="91" t="s">
        <v>18</v>
      </c>
      <c r="K184" s="91" t="s">
        <v>16</v>
      </c>
      <c r="L184" s="91" t="s">
        <v>21</v>
      </c>
      <c r="M184" s="91"/>
      <c r="N184" s="91" t="s">
        <v>21</v>
      </c>
      <c r="O184" s="93">
        <v>44615</v>
      </c>
      <c r="P184" s="91" t="s">
        <v>21</v>
      </c>
      <c r="Q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84" s="91"/>
    </row>
    <row r="185" spans="1:18" ht="17.100000000000001" customHeight="1" x14ac:dyDescent="0.25">
      <c r="A185" s="91" t="s">
        <v>291</v>
      </c>
      <c r="B185" s="61" t="s">
        <v>331</v>
      </c>
      <c r="C185" s="61">
        <v>13340</v>
      </c>
      <c r="D185" s="61" t="s">
        <v>21</v>
      </c>
      <c r="E185" s="61" t="s">
        <v>21</v>
      </c>
      <c r="F185" s="61" t="s">
        <v>21</v>
      </c>
      <c r="G185" s="61" t="s">
        <v>31</v>
      </c>
      <c r="H185" s="61" t="s">
        <v>21</v>
      </c>
      <c r="I185" s="61" t="s">
        <v>21</v>
      </c>
      <c r="J185" s="91" t="s">
        <v>18</v>
      </c>
      <c r="K185" s="91" t="s">
        <v>16</v>
      </c>
      <c r="L185" s="91" t="s">
        <v>21</v>
      </c>
      <c r="M185" s="91"/>
      <c r="N185" s="91" t="s">
        <v>21</v>
      </c>
      <c r="O185" s="93">
        <v>44606</v>
      </c>
      <c r="P185" s="91" t="s">
        <v>21</v>
      </c>
      <c r="Q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85" s="91"/>
    </row>
    <row r="186" spans="1:18" ht="17.100000000000001" customHeight="1" x14ac:dyDescent="0.25">
      <c r="A186" s="91" t="s">
        <v>292</v>
      </c>
      <c r="B186" s="61" t="s">
        <v>331</v>
      </c>
      <c r="C186" s="61">
        <v>13340</v>
      </c>
      <c r="D186" s="61" t="s">
        <v>21</v>
      </c>
      <c r="E186" s="61" t="s">
        <v>21</v>
      </c>
      <c r="F186" s="61" t="s">
        <v>21</v>
      </c>
      <c r="G186" s="61" t="s">
        <v>31</v>
      </c>
      <c r="H186" s="61" t="s">
        <v>21</v>
      </c>
      <c r="I186" s="61" t="s">
        <v>21</v>
      </c>
      <c r="J186" s="91" t="s">
        <v>18</v>
      </c>
      <c r="K186" s="91" t="s">
        <v>16</v>
      </c>
      <c r="L186" s="91" t="s">
        <v>21</v>
      </c>
      <c r="M186" s="91"/>
      <c r="N186" s="91" t="s">
        <v>21</v>
      </c>
      <c r="O186" s="93">
        <v>44649</v>
      </c>
      <c r="P186" s="91" t="s">
        <v>21</v>
      </c>
      <c r="Q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86" s="91"/>
    </row>
    <row r="187" spans="1:18" ht="17.100000000000001" customHeight="1" x14ac:dyDescent="0.25">
      <c r="A187" s="91" t="s">
        <v>293</v>
      </c>
      <c r="B187" s="61" t="s">
        <v>331</v>
      </c>
      <c r="C187" s="61">
        <v>13340</v>
      </c>
      <c r="D187" s="61" t="s">
        <v>21</v>
      </c>
      <c r="E187" s="61" t="s">
        <v>21</v>
      </c>
      <c r="F187" s="61" t="s">
        <v>21</v>
      </c>
      <c r="G187" s="61" t="s">
        <v>31</v>
      </c>
      <c r="H187" s="61" t="s">
        <v>21</v>
      </c>
      <c r="I187" s="61" t="s">
        <v>21</v>
      </c>
      <c r="J187" s="91" t="s">
        <v>18</v>
      </c>
      <c r="K187" s="91" t="s">
        <v>16</v>
      </c>
      <c r="L187" s="91" t="s">
        <v>21</v>
      </c>
      <c r="M187" s="91"/>
      <c r="N187" s="91" t="s">
        <v>21</v>
      </c>
      <c r="O187" s="93">
        <v>44648</v>
      </c>
      <c r="P187" s="91" t="s">
        <v>21</v>
      </c>
      <c r="Q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87" s="91"/>
    </row>
    <row r="188" spans="1:18" ht="17.100000000000001" customHeight="1" x14ac:dyDescent="0.25">
      <c r="A188" s="91" t="s">
        <v>294</v>
      </c>
      <c r="B188" s="61" t="s">
        <v>331</v>
      </c>
      <c r="C188" s="61">
        <v>13340</v>
      </c>
      <c r="D188" s="61" t="s">
        <v>21</v>
      </c>
      <c r="E188" s="61" t="s">
        <v>21</v>
      </c>
      <c r="F188" s="61" t="s">
        <v>21</v>
      </c>
      <c r="G188" s="61" t="s">
        <v>31</v>
      </c>
      <c r="H188" s="61" t="s">
        <v>21</v>
      </c>
      <c r="I188" s="61" t="s">
        <v>21</v>
      </c>
      <c r="J188" s="91" t="s">
        <v>18</v>
      </c>
      <c r="K188" s="91" t="s">
        <v>16</v>
      </c>
      <c r="L188" s="91" t="s">
        <v>21</v>
      </c>
      <c r="M188" s="91"/>
      <c r="N188" s="91" t="s">
        <v>21</v>
      </c>
      <c r="O188" s="93">
        <v>44644</v>
      </c>
      <c r="P188" s="91" t="s">
        <v>21</v>
      </c>
      <c r="Q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88" s="91"/>
    </row>
    <row r="189" spans="1:18" ht="17.100000000000001" customHeight="1" x14ac:dyDescent="0.25">
      <c r="A189" s="91" t="s">
        <v>295</v>
      </c>
      <c r="B189" s="61" t="s">
        <v>331</v>
      </c>
      <c r="C189" s="61">
        <v>13340</v>
      </c>
      <c r="D189" s="61" t="s">
        <v>21</v>
      </c>
      <c r="E189" s="61" t="s">
        <v>21</v>
      </c>
      <c r="F189" s="61" t="s">
        <v>21</v>
      </c>
      <c r="G189" s="61" t="s">
        <v>31</v>
      </c>
      <c r="H189" s="61" t="s">
        <v>21</v>
      </c>
      <c r="I189" s="61" t="s">
        <v>21</v>
      </c>
      <c r="J189" s="91" t="s">
        <v>18</v>
      </c>
      <c r="K189" s="91" t="s">
        <v>16</v>
      </c>
      <c r="L189" s="91" t="s">
        <v>21</v>
      </c>
      <c r="M189" s="91"/>
      <c r="N189" s="91" t="s">
        <v>21</v>
      </c>
      <c r="O189" s="93">
        <v>44606</v>
      </c>
      <c r="P189" s="91" t="s">
        <v>21</v>
      </c>
      <c r="Q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89" s="91"/>
    </row>
    <row r="190" spans="1:18" ht="17.100000000000001" customHeight="1" x14ac:dyDescent="0.25">
      <c r="A190" s="91" t="s">
        <v>296</v>
      </c>
      <c r="B190" s="61" t="s">
        <v>331</v>
      </c>
      <c r="C190" s="61">
        <v>13340</v>
      </c>
      <c r="D190" s="61" t="s">
        <v>21</v>
      </c>
      <c r="E190" s="61" t="s">
        <v>21</v>
      </c>
      <c r="F190" s="61" t="s">
        <v>21</v>
      </c>
      <c r="G190" s="61" t="s">
        <v>31</v>
      </c>
      <c r="H190" s="61" t="s">
        <v>21</v>
      </c>
      <c r="I190" s="61" t="s">
        <v>21</v>
      </c>
      <c r="J190" s="91" t="s">
        <v>18</v>
      </c>
      <c r="K190" s="91" t="s">
        <v>16</v>
      </c>
      <c r="L190" s="91" t="s">
        <v>21</v>
      </c>
      <c r="M190" s="91"/>
      <c r="N190" s="91" t="s">
        <v>21</v>
      </c>
      <c r="O190" s="93">
        <v>44629</v>
      </c>
      <c r="P190" s="91" t="s">
        <v>21</v>
      </c>
      <c r="Q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90" s="91"/>
    </row>
    <row r="191" spans="1:18" ht="17.100000000000001" customHeight="1" x14ac:dyDescent="0.25">
      <c r="A191" s="91" t="s">
        <v>297</v>
      </c>
      <c r="B191" s="61" t="s">
        <v>331</v>
      </c>
      <c r="C191" s="61">
        <v>13340</v>
      </c>
      <c r="D191" s="61" t="s">
        <v>21</v>
      </c>
      <c r="E191" s="61" t="s">
        <v>21</v>
      </c>
      <c r="F191" s="61" t="s">
        <v>21</v>
      </c>
      <c r="G191" s="61" t="s">
        <v>31</v>
      </c>
      <c r="H191" s="61" t="s">
        <v>21</v>
      </c>
      <c r="I191" s="61" t="s">
        <v>21</v>
      </c>
      <c r="J191" s="91" t="s">
        <v>18</v>
      </c>
      <c r="K191" s="91" t="s">
        <v>16</v>
      </c>
      <c r="L191" s="91" t="s">
        <v>21</v>
      </c>
      <c r="M191" s="91"/>
      <c r="N191" s="91" t="s">
        <v>21</v>
      </c>
      <c r="O191" s="93">
        <v>44672</v>
      </c>
      <c r="P191" s="91" t="s">
        <v>21</v>
      </c>
      <c r="Q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91" s="91"/>
    </row>
    <row r="192" spans="1:18" ht="17.100000000000001" customHeight="1" x14ac:dyDescent="0.25">
      <c r="A192" s="91" t="s">
        <v>298</v>
      </c>
      <c r="B192" s="61" t="s">
        <v>331</v>
      </c>
      <c r="C192" s="61">
        <v>13340</v>
      </c>
      <c r="D192" s="61" t="s">
        <v>21</v>
      </c>
      <c r="E192" s="61" t="s">
        <v>21</v>
      </c>
      <c r="F192" s="61" t="s">
        <v>21</v>
      </c>
      <c r="G192" s="61" t="s">
        <v>31</v>
      </c>
      <c r="H192" s="61" t="s">
        <v>21</v>
      </c>
      <c r="I192" s="61" t="s">
        <v>21</v>
      </c>
      <c r="J192" s="91" t="s">
        <v>18</v>
      </c>
      <c r="K192" s="91" t="s">
        <v>16</v>
      </c>
      <c r="L192" s="91" t="s">
        <v>21</v>
      </c>
      <c r="M192" s="91"/>
      <c r="N192" s="91" t="s">
        <v>21</v>
      </c>
      <c r="O192" s="93">
        <v>44616</v>
      </c>
      <c r="P192" s="91" t="s">
        <v>21</v>
      </c>
      <c r="Q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92" s="91"/>
    </row>
    <row r="193" spans="1:18" ht="17.100000000000001" customHeight="1" x14ac:dyDescent="0.25">
      <c r="A193" s="91" t="s">
        <v>299</v>
      </c>
      <c r="B193" s="61" t="s">
        <v>331</v>
      </c>
      <c r="C193" s="61">
        <v>13340</v>
      </c>
      <c r="D193" s="61" t="s">
        <v>21</v>
      </c>
      <c r="E193" s="61" t="s">
        <v>21</v>
      </c>
      <c r="F193" s="61" t="s">
        <v>21</v>
      </c>
      <c r="G193" s="61" t="s">
        <v>31</v>
      </c>
      <c r="H193" s="61" t="s">
        <v>21</v>
      </c>
      <c r="I193" s="61" t="s">
        <v>21</v>
      </c>
      <c r="J193" s="91" t="s">
        <v>18</v>
      </c>
      <c r="K193" s="91" t="s">
        <v>16</v>
      </c>
      <c r="L193" s="91" t="s">
        <v>21</v>
      </c>
      <c r="M193" s="91"/>
      <c r="N193" s="91" t="s">
        <v>21</v>
      </c>
      <c r="O193" s="93">
        <v>44606</v>
      </c>
      <c r="P193" s="91" t="s">
        <v>21</v>
      </c>
      <c r="Q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93" s="91"/>
    </row>
    <row r="194" spans="1:18" ht="17.100000000000001" customHeight="1" x14ac:dyDescent="0.25">
      <c r="A194" s="91" t="s">
        <v>300</v>
      </c>
      <c r="B194" s="61" t="s">
        <v>331</v>
      </c>
      <c r="C194" s="61">
        <v>13340</v>
      </c>
      <c r="D194" s="61" t="s">
        <v>21</v>
      </c>
      <c r="E194" s="61" t="s">
        <v>21</v>
      </c>
      <c r="F194" s="61" t="s">
        <v>21</v>
      </c>
      <c r="G194" s="61" t="s">
        <v>31</v>
      </c>
      <c r="H194" s="61" t="s">
        <v>21</v>
      </c>
      <c r="I194" s="61" t="s">
        <v>21</v>
      </c>
      <c r="J194" s="91" t="s">
        <v>18</v>
      </c>
      <c r="K194" s="91" t="s">
        <v>16</v>
      </c>
      <c r="L194" s="91" t="s">
        <v>21</v>
      </c>
      <c r="M194" s="91"/>
      <c r="N194" s="91" t="s">
        <v>21</v>
      </c>
      <c r="O194" s="93">
        <v>44609</v>
      </c>
      <c r="P194" s="91" t="s">
        <v>21</v>
      </c>
      <c r="Q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94" s="91"/>
    </row>
    <row r="195" spans="1:18" ht="17.100000000000001" customHeight="1" x14ac:dyDescent="0.25">
      <c r="A195" s="91" t="s">
        <v>301</v>
      </c>
      <c r="B195" s="61" t="s">
        <v>331</v>
      </c>
      <c r="C195" s="61">
        <v>13340</v>
      </c>
      <c r="D195" s="61" t="s">
        <v>21</v>
      </c>
      <c r="E195" s="61" t="s">
        <v>21</v>
      </c>
      <c r="F195" s="61" t="s">
        <v>21</v>
      </c>
      <c r="G195" s="61" t="s">
        <v>31</v>
      </c>
      <c r="H195" s="61" t="s">
        <v>21</v>
      </c>
      <c r="I195" s="61" t="s">
        <v>21</v>
      </c>
      <c r="J195" s="91" t="s">
        <v>18</v>
      </c>
      <c r="K195" s="91" t="s">
        <v>16</v>
      </c>
      <c r="L195" s="91" t="s">
        <v>21</v>
      </c>
      <c r="M195" s="91"/>
      <c r="N195" s="91" t="s">
        <v>21</v>
      </c>
      <c r="O195" s="93">
        <v>44672</v>
      </c>
      <c r="P195" s="91" t="s">
        <v>21</v>
      </c>
      <c r="Q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95" s="91"/>
    </row>
    <row r="196" spans="1:18" ht="17.100000000000001" customHeight="1" x14ac:dyDescent="0.25">
      <c r="A196" s="91" t="s">
        <v>302</v>
      </c>
      <c r="B196" s="61" t="s">
        <v>331</v>
      </c>
      <c r="C196" s="61">
        <v>13340</v>
      </c>
      <c r="D196" s="61" t="s">
        <v>21</v>
      </c>
      <c r="E196" s="61" t="s">
        <v>21</v>
      </c>
      <c r="F196" s="61" t="s">
        <v>21</v>
      </c>
      <c r="G196" s="61" t="s">
        <v>31</v>
      </c>
      <c r="H196" s="61" t="s">
        <v>21</v>
      </c>
      <c r="I196" s="61" t="s">
        <v>21</v>
      </c>
      <c r="J196" s="91" t="s">
        <v>18</v>
      </c>
      <c r="K196" s="91" t="s">
        <v>16</v>
      </c>
      <c r="L196" s="91" t="s">
        <v>21</v>
      </c>
      <c r="M196" s="91"/>
      <c r="N196" s="91" t="s">
        <v>21</v>
      </c>
      <c r="O196" s="93">
        <v>44648</v>
      </c>
      <c r="P196" s="91" t="s">
        <v>21</v>
      </c>
      <c r="Q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96" s="91"/>
    </row>
    <row r="197" spans="1:18" ht="17.100000000000001" customHeight="1" x14ac:dyDescent="0.25">
      <c r="A197" s="91" t="s">
        <v>303</v>
      </c>
      <c r="B197" s="61" t="s">
        <v>331</v>
      </c>
      <c r="C197" s="61">
        <v>13340</v>
      </c>
      <c r="D197" s="61" t="s">
        <v>21</v>
      </c>
      <c r="E197" s="61" t="s">
        <v>21</v>
      </c>
      <c r="F197" s="61" t="s">
        <v>21</v>
      </c>
      <c r="G197" s="61" t="s">
        <v>31</v>
      </c>
      <c r="H197" s="61" t="s">
        <v>21</v>
      </c>
      <c r="I197" s="61" t="s">
        <v>21</v>
      </c>
      <c r="J197" s="91" t="s">
        <v>18</v>
      </c>
      <c r="K197" s="91" t="s">
        <v>16</v>
      </c>
      <c r="L197" s="91" t="s">
        <v>21</v>
      </c>
      <c r="M197" s="91"/>
      <c r="N197" s="91" t="s">
        <v>21</v>
      </c>
      <c r="O197" s="93">
        <v>44642</v>
      </c>
      <c r="P197" s="91" t="s">
        <v>21</v>
      </c>
      <c r="Q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97" s="91"/>
    </row>
    <row r="198" spans="1:18" ht="17.100000000000001" customHeight="1" x14ac:dyDescent="0.25">
      <c r="A198" s="91" t="s">
        <v>304</v>
      </c>
      <c r="B198" s="61" t="s">
        <v>331</v>
      </c>
      <c r="C198" s="61">
        <v>13340</v>
      </c>
      <c r="D198" s="61" t="s">
        <v>21</v>
      </c>
      <c r="E198" s="61" t="s">
        <v>21</v>
      </c>
      <c r="F198" s="61" t="s">
        <v>21</v>
      </c>
      <c r="G198" s="61" t="s">
        <v>31</v>
      </c>
      <c r="H198" s="61" t="s">
        <v>21</v>
      </c>
      <c r="I198" s="61" t="s">
        <v>21</v>
      </c>
      <c r="J198" s="91" t="s">
        <v>18</v>
      </c>
      <c r="K198" s="91" t="s">
        <v>16</v>
      </c>
      <c r="L198" s="91" t="s">
        <v>21</v>
      </c>
      <c r="M198" s="91"/>
      <c r="N198" s="91" t="s">
        <v>21</v>
      </c>
      <c r="O198" s="93">
        <v>44635</v>
      </c>
      <c r="P198" s="91" t="s">
        <v>21</v>
      </c>
      <c r="Q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98" s="91"/>
    </row>
    <row r="199" spans="1:18" ht="17.100000000000001" customHeight="1" x14ac:dyDescent="0.25">
      <c r="A199" s="91" t="s">
        <v>305</v>
      </c>
      <c r="B199" s="61" t="s">
        <v>331</v>
      </c>
      <c r="C199" s="61">
        <v>13340</v>
      </c>
      <c r="D199" s="61" t="s">
        <v>21</v>
      </c>
      <c r="E199" s="61" t="s">
        <v>21</v>
      </c>
      <c r="F199" s="61" t="s">
        <v>21</v>
      </c>
      <c r="G199" s="61" t="s">
        <v>31</v>
      </c>
      <c r="H199" s="61" t="s">
        <v>21</v>
      </c>
      <c r="I199" s="61" t="s">
        <v>21</v>
      </c>
      <c r="J199" s="91" t="s">
        <v>18</v>
      </c>
      <c r="K199" s="91" t="s">
        <v>16</v>
      </c>
      <c r="L199" s="91" t="s">
        <v>21</v>
      </c>
      <c r="M199" s="91"/>
      <c r="N199" s="91" t="s">
        <v>21</v>
      </c>
      <c r="O199" s="93">
        <v>44643</v>
      </c>
      <c r="P199" s="91" t="s">
        <v>21</v>
      </c>
      <c r="Q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99" s="91"/>
    </row>
    <row r="200" spans="1:18" ht="17.100000000000001" customHeight="1" x14ac:dyDescent="0.25">
      <c r="A200" s="91" t="s">
        <v>306</v>
      </c>
      <c r="B200" s="61" t="s">
        <v>331</v>
      </c>
      <c r="C200" s="61">
        <v>13340</v>
      </c>
      <c r="D200" s="61" t="s">
        <v>21</v>
      </c>
      <c r="E200" s="61" t="s">
        <v>21</v>
      </c>
      <c r="F200" s="61" t="s">
        <v>21</v>
      </c>
      <c r="G200" s="61" t="s">
        <v>31</v>
      </c>
      <c r="H200" s="61" t="s">
        <v>21</v>
      </c>
      <c r="I200" s="61" t="s">
        <v>21</v>
      </c>
      <c r="J200" s="91" t="s">
        <v>18</v>
      </c>
      <c r="K200" s="91" t="s">
        <v>16</v>
      </c>
      <c r="L200" s="91" t="s">
        <v>21</v>
      </c>
      <c r="M200" s="91"/>
      <c r="N200" s="91" t="s">
        <v>21</v>
      </c>
      <c r="O200" s="93">
        <v>44599</v>
      </c>
      <c r="P200" s="91" t="s">
        <v>21</v>
      </c>
      <c r="Q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00" s="91"/>
    </row>
    <row r="201" spans="1:18" ht="17.100000000000001" customHeight="1" x14ac:dyDescent="0.25">
      <c r="A201" s="91" t="s">
        <v>307</v>
      </c>
      <c r="B201" s="61" t="s">
        <v>331</v>
      </c>
      <c r="C201" s="61">
        <v>13340</v>
      </c>
      <c r="D201" s="61" t="s">
        <v>21</v>
      </c>
      <c r="E201" s="61" t="s">
        <v>21</v>
      </c>
      <c r="F201" s="61" t="s">
        <v>21</v>
      </c>
      <c r="G201" s="61" t="s">
        <v>31</v>
      </c>
      <c r="H201" s="61" t="s">
        <v>21</v>
      </c>
      <c r="I201" s="61" t="s">
        <v>21</v>
      </c>
      <c r="J201" s="91" t="s">
        <v>18</v>
      </c>
      <c r="K201" s="91" t="s">
        <v>16</v>
      </c>
      <c r="L201" s="91" t="s">
        <v>21</v>
      </c>
      <c r="M201" s="91"/>
      <c r="N201" s="91" t="s">
        <v>21</v>
      </c>
      <c r="O201" s="93">
        <v>44629</v>
      </c>
      <c r="P201" s="91" t="s">
        <v>21</v>
      </c>
      <c r="Q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01" s="91"/>
    </row>
    <row r="202" spans="1:18" ht="17.100000000000001" customHeight="1" x14ac:dyDescent="0.25">
      <c r="A202" s="91" t="s">
        <v>308</v>
      </c>
      <c r="B202" s="61" t="s">
        <v>331</v>
      </c>
      <c r="C202" s="61">
        <v>13340</v>
      </c>
      <c r="D202" s="61" t="s">
        <v>21</v>
      </c>
      <c r="E202" s="61" t="s">
        <v>21</v>
      </c>
      <c r="F202" s="61" t="s">
        <v>21</v>
      </c>
      <c r="G202" s="61" t="s">
        <v>31</v>
      </c>
      <c r="H202" s="61" t="s">
        <v>21</v>
      </c>
      <c r="I202" s="61" t="s">
        <v>21</v>
      </c>
      <c r="J202" s="91" t="s">
        <v>18</v>
      </c>
      <c r="K202" s="91" t="s">
        <v>16</v>
      </c>
      <c r="L202" s="91" t="s">
        <v>21</v>
      </c>
      <c r="M202" s="91"/>
      <c r="N202" s="91" t="s">
        <v>21</v>
      </c>
      <c r="O202" s="93">
        <v>44635</v>
      </c>
      <c r="P202" s="91" t="s">
        <v>21</v>
      </c>
      <c r="Q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02" s="91"/>
    </row>
    <row r="203" spans="1:18" ht="17.100000000000001" customHeight="1" x14ac:dyDescent="0.25">
      <c r="A203" s="91" t="s">
        <v>309</v>
      </c>
      <c r="B203" s="61" t="s">
        <v>331</v>
      </c>
      <c r="C203" s="61">
        <v>13340</v>
      </c>
      <c r="D203" s="61" t="s">
        <v>21</v>
      </c>
      <c r="E203" s="61" t="s">
        <v>21</v>
      </c>
      <c r="F203" s="61" t="s">
        <v>21</v>
      </c>
      <c r="G203" s="61" t="s">
        <v>31</v>
      </c>
      <c r="H203" s="61" t="s">
        <v>21</v>
      </c>
      <c r="I203" s="61" t="s">
        <v>21</v>
      </c>
      <c r="J203" s="91" t="s">
        <v>21</v>
      </c>
      <c r="K203" s="91" t="s">
        <v>16</v>
      </c>
      <c r="L203" s="91" t="s">
        <v>21</v>
      </c>
      <c r="M203" s="91"/>
      <c r="N203" s="91" t="s">
        <v>21</v>
      </c>
      <c r="O203" s="93">
        <v>44595</v>
      </c>
      <c r="P203" s="91" t="s">
        <v>21</v>
      </c>
      <c r="Q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03" s="91"/>
    </row>
    <row r="204" spans="1:18" ht="17.100000000000001" customHeight="1" x14ac:dyDescent="0.25">
      <c r="A204" s="91" t="s">
        <v>310</v>
      </c>
      <c r="B204" s="61" t="s">
        <v>331</v>
      </c>
      <c r="C204" s="61">
        <v>13340</v>
      </c>
      <c r="D204" s="61" t="s">
        <v>21</v>
      </c>
      <c r="E204" s="61" t="s">
        <v>21</v>
      </c>
      <c r="F204" s="61" t="s">
        <v>21</v>
      </c>
      <c r="G204" s="61" t="s">
        <v>31</v>
      </c>
      <c r="H204" s="61" t="s">
        <v>21</v>
      </c>
      <c r="I204" s="61" t="s">
        <v>21</v>
      </c>
      <c r="J204" s="91" t="s">
        <v>21</v>
      </c>
      <c r="K204" s="91" t="s">
        <v>31</v>
      </c>
      <c r="L204" s="91" t="s">
        <v>21</v>
      </c>
      <c r="M204" s="91"/>
      <c r="N204" s="91" t="s">
        <v>21</v>
      </c>
      <c r="O204" s="91" t="s">
        <v>21</v>
      </c>
      <c r="P204" s="91" t="s">
        <v>21</v>
      </c>
      <c r="Q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04" s="91"/>
    </row>
    <row r="205" spans="1:18" ht="17.100000000000001" customHeight="1" x14ac:dyDescent="0.25">
      <c r="A205" s="91" t="s">
        <v>311</v>
      </c>
      <c r="B205" s="61" t="s">
        <v>331</v>
      </c>
      <c r="C205" s="61">
        <v>13340</v>
      </c>
      <c r="D205" s="61" t="s">
        <v>21</v>
      </c>
      <c r="E205" s="61" t="s">
        <v>21</v>
      </c>
      <c r="F205" s="61" t="s">
        <v>21</v>
      </c>
      <c r="G205" s="61" t="s">
        <v>31</v>
      </c>
      <c r="H205" s="61" t="s">
        <v>21</v>
      </c>
      <c r="I205" s="61" t="s">
        <v>21</v>
      </c>
      <c r="J205" s="91" t="s">
        <v>18</v>
      </c>
      <c r="K205" s="91" t="s">
        <v>16</v>
      </c>
      <c r="L205" s="91" t="s">
        <v>21</v>
      </c>
      <c r="M205" s="91"/>
      <c r="N205" s="91" t="s">
        <v>21</v>
      </c>
      <c r="O205" s="93">
        <v>44594</v>
      </c>
      <c r="P205" s="91" t="s">
        <v>21</v>
      </c>
      <c r="Q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05" s="91"/>
    </row>
    <row r="206" spans="1:18" ht="17.100000000000001" customHeight="1" x14ac:dyDescent="0.25">
      <c r="A206" s="91" t="s">
        <v>312</v>
      </c>
      <c r="B206" s="61" t="s">
        <v>331</v>
      </c>
      <c r="C206" s="61">
        <v>13340</v>
      </c>
      <c r="D206" s="61" t="s">
        <v>21</v>
      </c>
      <c r="E206" s="61" t="s">
        <v>21</v>
      </c>
      <c r="F206" s="61" t="s">
        <v>21</v>
      </c>
      <c r="G206" s="61" t="s">
        <v>31</v>
      </c>
      <c r="H206" s="61" t="s">
        <v>21</v>
      </c>
      <c r="I206" s="61" t="s">
        <v>21</v>
      </c>
      <c r="J206" s="91" t="s">
        <v>18</v>
      </c>
      <c r="K206" s="91" t="s">
        <v>16</v>
      </c>
      <c r="L206" s="91" t="s">
        <v>21</v>
      </c>
      <c r="M206" s="91"/>
      <c r="N206" s="91" t="s">
        <v>21</v>
      </c>
      <c r="O206" s="93">
        <v>44606</v>
      </c>
      <c r="P206" s="91" t="s">
        <v>21</v>
      </c>
      <c r="Q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06" s="91"/>
    </row>
    <row r="207" spans="1:18" ht="17.100000000000001" customHeight="1" x14ac:dyDescent="0.25">
      <c r="A207" s="91" t="s">
        <v>313</v>
      </c>
      <c r="B207" s="61" t="s">
        <v>331</v>
      </c>
      <c r="C207" s="61">
        <v>13340</v>
      </c>
      <c r="D207" s="61" t="s">
        <v>21</v>
      </c>
      <c r="E207" s="61" t="s">
        <v>21</v>
      </c>
      <c r="F207" s="61" t="s">
        <v>21</v>
      </c>
      <c r="G207" s="61" t="s">
        <v>31</v>
      </c>
      <c r="H207" s="61" t="s">
        <v>21</v>
      </c>
      <c r="I207" s="61" t="s">
        <v>21</v>
      </c>
      <c r="J207" s="91" t="s">
        <v>18</v>
      </c>
      <c r="K207" s="91" t="s">
        <v>16</v>
      </c>
      <c r="L207" s="91" t="s">
        <v>21</v>
      </c>
      <c r="M207" s="91"/>
      <c r="N207" s="91" t="s">
        <v>21</v>
      </c>
      <c r="O207" s="93">
        <v>44656</v>
      </c>
      <c r="P207" s="91" t="s">
        <v>21</v>
      </c>
      <c r="Q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07" s="91"/>
    </row>
    <row r="208" spans="1:18" ht="17.100000000000001" customHeight="1" x14ac:dyDescent="0.25">
      <c r="A208" s="91" t="s">
        <v>314</v>
      </c>
      <c r="B208" s="61" t="s">
        <v>331</v>
      </c>
      <c r="C208" s="61">
        <v>13340</v>
      </c>
      <c r="D208" s="61" t="s">
        <v>21</v>
      </c>
      <c r="E208" s="61" t="s">
        <v>21</v>
      </c>
      <c r="F208" s="61" t="s">
        <v>21</v>
      </c>
      <c r="G208" s="61" t="s">
        <v>31</v>
      </c>
      <c r="H208" s="61" t="s">
        <v>21</v>
      </c>
      <c r="I208" s="61" t="s">
        <v>21</v>
      </c>
      <c r="J208" s="91" t="s">
        <v>27</v>
      </c>
      <c r="K208" s="91" t="s">
        <v>16</v>
      </c>
      <c r="L208" s="91" t="s">
        <v>21</v>
      </c>
      <c r="M208" s="91"/>
      <c r="N208" s="91" t="s">
        <v>21</v>
      </c>
      <c r="O208" s="93">
        <v>44672</v>
      </c>
      <c r="P208" s="91" t="s">
        <v>21</v>
      </c>
      <c r="Q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08" s="91" t="s">
        <v>340</v>
      </c>
    </row>
    <row r="209" spans="1:18" ht="17.100000000000001" customHeight="1" x14ac:dyDescent="0.25">
      <c r="A209" s="91" t="s">
        <v>315</v>
      </c>
      <c r="B209" s="61" t="s">
        <v>331</v>
      </c>
      <c r="C209" s="61">
        <v>13340</v>
      </c>
      <c r="D209" s="61" t="s">
        <v>21</v>
      </c>
      <c r="E209" s="61" t="s">
        <v>21</v>
      </c>
      <c r="F209" s="61" t="s">
        <v>21</v>
      </c>
      <c r="G209" s="61" t="s">
        <v>31</v>
      </c>
      <c r="H209" s="61" t="s">
        <v>21</v>
      </c>
      <c r="I209" s="61" t="s">
        <v>21</v>
      </c>
      <c r="J209" s="91" t="s">
        <v>27</v>
      </c>
      <c r="K209" s="91" t="s">
        <v>16</v>
      </c>
      <c r="L209" s="91" t="s">
        <v>21</v>
      </c>
      <c r="M209" s="91"/>
      <c r="N209" s="91" t="s">
        <v>21</v>
      </c>
      <c r="O209" s="93">
        <v>44676</v>
      </c>
      <c r="P209" s="91" t="s">
        <v>21</v>
      </c>
      <c r="Q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09" s="91" t="s">
        <v>340</v>
      </c>
    </row>
    <row r="210" spans="1:18" ht="17.100000000000001" customHeight="1" x14ac:dyDescent="0.25">
      <c r="A210" s="91" t="s">
        <v>316</v>
      </c>
      <c r="B210" s="61" t="s">
        <v>331</v>
      </c>
      <c r="C210" s="61">
        <v>13340</v>
      </c>
      <c r="D210" s="61" t="s">
        <v>21</v>
      </c>
      <c r="E210" s="61" t="s">
        <v>21</v>
      </c>
      <c r="F210" s="61" t="s">
        <v>21</v>
      </c>
      <c r="G210" s="61" t="s">
        <v>31</v>
      </c>
      <c r="H210" s="61" t="s">
        <v>21</v>
      </c>
      <c r="I210" s="61" t="s">
        <v>21</v>
      </c>
      <c r="J210" s="91" t="s">
        <v>18</v>
      </c>
      <c r="K210" s="91" t="s">
        <v>16</v>
      </c>
      <c r="L210" s="91" t="s">
        <v>21</v>
      </c>
      <c r="M210" s="91"/>
      <c r="N210" s="91" t="s">
        <v>21</v>
      </c>
      <c r="O210" s="93">
        <v>44599</v>
      </c>
      <c r="P210" s="91" t="s">
        <v>21</v>
      </c>
      <c r="Q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10" s="91"/>
    </row>
    <row r="211" spans="1:18" ht="17.100000000000001" customHeight="1" x14ac:dyDescent="0.25">
      <c r="A211" s="91" t="s">
        <v>317</v>
      </c>
      <c r="B211" s="61" t="s">
        <v>331</v>
      </c>
      <c r="C211" s="61">
        <v>13340</v>
      </c>
      <c r="D211" s="61" t="s">
        <v>21</v>
      </c>
      <c r="E211" s="61" t="s">
        <v>21</v>
      </c>
      <c r="F211" s="61" t="s">
        <v>21</v>
      </c>
      <c r="G211" s="61" t="s">
        <v>31</v>
      </c>
      <c r="H211" s="61" t="s">
        <v>21</v>
      </c>
      <c r="I211" s="61" t="s">
        <v>21</v>
      </c>
      <c r="J211" s="91" t="s">
        <v>18</v>
      </c>
      <c r="K211" s="91" t="s">
        <v>16</v>
      </c>
      <c r="L211" s="91" t="s">
        <v>21</v>
      </c>
      <c r="M211" s="91"/>
      <c r="N211" s="91" t="s">
        <v>21</v>
      </c>
      <c r="O211" s="93">
        <v>44600</v>
      </c>
      <c r="P211" s="91" t="s">
        <v>21</v>
      </c>
      <c r="Q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11" s="91"/>
    </row>
    <row r="212" spans="1:18" ht="17.100000000000001" customHeight="1" x14ac:dyDescent="0.25">
      <c r="A212" s="91" t="s">
        <v>318</v>
      </c>
      <c r="B212" s="61" t="s">
        <v>331</v>
      </c>
      <c r="C212" s="61">
        <v>13340</v>
      </c>
      <c r="D212" s="61" t="s">
        <v>21</v>
      </c>
      <c r="E212" s="61" t="s">
        <v>21</v>
      </c>
      <c r="F212" s="61" t="s">
        <v>21</v>
      </c>
      <c r="G212" s="61" t="s">
        <v>31</v>
      </c>
      <c r="H212" s="61" t="s">
        <v>21</v>
      </c>
      <c r="I212" s="61" t="s">
        <v>21</v>
      </c>
      <c r="J212" s="91" t="s">
        <v>18</v>
      </c>
      <c r="K212" s="91" t="s">
        <v>16</v>
      </c>
      <c r="L212" s="91" t="s">
        <v>21</v>
      </c>
      <c r="M212" s="91"/>
      <c r="N212" s="91" t="s">
        <v>21</v>
      </c>
      <c r="O212" s="93">
        <v>44599</v>
      </c>
      <c r="P212" s="91" t="s">
        <v>21</v>
      </c>
      <c r="Q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12" s="91"/>
    </row>
    <row r="213" spans="1:18" ht="17.100000000000001" customHeight="1" x14ac:dyDescent="0.25">
      <c r="A213" s="91" t="s">
        <v>319</v>
      </c>
      <c r="B213" s="61" t="s">
        <v>331</v>
      </c>
      <c r="C213" s="61">
        <v>13340</v>
      </c>
      <c r="D213" s="61" t="s">
        <v>21</v>
      </c>
      <c r="E213" s="61" t="s">
        <v>21</v>
      </c>
      <c r="F213" s="61" t="s">
        <v>21</v>
      </c>
      <c r="G213" s="61" t="s">
        <v>31</v>
      </c>
      <c r="H213" s="61" t="s">
        <v>21</v>
      </c>
      <c r="I213" s="61" t="s">
        <v>21</v>
      </c>
      <c r="J213" s="91" t="s">
        <v>18</v>
      </c>
      <c r="K213" s="91" t="s">
        <v>16</v>
      </c>
      <c r="L213" s="91" t="s">
        <v>21</v>
      </c>
      <c r="M213" s="91"/>
      <c r="N213" s="91" t="s">
        <v>21</v>
      </c>
      <c r="O213" s="93">
        <v>44621</v>
      </c>
      <c r="P213" s="91" t="s">
        <v>21</v>
      </c>
      <c r="Q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13" s="91"/>
    </row>
    <row r="214" spans="1:18" ht="17.100000000000001" customHeight="1" x14ac:dyDescent="0.25">
      <c r="A214" s="91" t="s">
        <v>320</v>
      </c>
      <c r="B214" s="61" t="s">
        <v>331</v>
      </c>
      <c r="C214" s="61">
        <v>13340</v>
      </c>
      <c r="D214" s="61" t="s">
        <v>21</v>
      </c>
      <c r="E214" s="61" t="s">
        <v>21</v>
      </c>
      <c r="F214" s="61" t="s">
        <v>21</v>
      </c>
      <c r="G214" s="61" t="s">
        <v>31</v>
      </c>
      <c r="H214" s="61" t="s">
        <v>21</v>
      </c>
      <c r="I214" s="61" t="s">
        <v>21</v>
      </c>
      <c r="J214" s="91" t="s">
        <v>21</v>
      </c>
      <c r="K214" s="91" t="s">
        <v>16</v>
      </c>
      <c r="L214" s="91" t="s">
        <v>21</v>
      </c>
      <c r="M214" s="91"/>
      <c r="N214" s="91" t="s">
        <v>21</v>
      </c>
      <c r="O214" s="93">
        <v>44620</v>
      </c>
      <c r="P214" s="91" t="s">
        <v>21</v>
      </c>
      <c r="Q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14" s="91"/>
    </row>
    <row r="215" spans="1:18" ht="17.100000000000001" customHeight="1" x14ac:dyDescent="0.25">
      <c r="A215" s="91" t="s">
        <v>321</v>
      </c>
      <c r="B215" s="61" t="s">
        <v>331</v>
      </c>
      <c r="C215" s="61">
        <v>13340</v>
      </c>
      <c r="D215" s="61" t="s">
        <v>21</v>
      </c>
      <c r="E215" s="61" t="s">
        <v>21</v>
      </c>
      <c r="F215" s="61" t="s">
        <v>21</v>
      </c>
      <c r="G215" s="61" t="s">
        <v>31</v>
      </c>
      <c r="H215" s="61" t="s">
        <v>21</v>
      </c>
      <c r="I215" s="61" t="s">
        <v>21</v>
      </c>
      <c r="J215" s="91" t="s">
        <v>18</v>
      </c>
      <c r="K215" s="91" t="s">
        <v>16</v>
      </c>
      <c r="L215" s="91" t="s">
        <v>21</v>
      </c>
      <c r="M215" s="91"/>
      <c r="N215" s="91" t="s">
        <v>21</v>
      </c>
      <c r="O215" s="93">
        <v>44623</v>
      </c>
      <c r="P215" s="91" t="s">
        <v>21</v>
      </c>
      <c r="Q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15" s="91"/>
    </row>
    <row r="216" spans="1:18" ht="17.100000000000001" customHeight="1" x14ac:dyDescent="0.25">
      <c r="A216" s="91" t="s">
        <v>322</v>
      </c>
      <c r="B216" s="61" t="s">
        <v>331</v>
      </c>
      <c r="C216" s="61">
        <v>13340</v>
      </c>
      <c r="D216" s="61" t="s">
        <v>21</v>
      </c>
      <c r="E216" s="61" t="s">
        <v>21</v>
      </c>
      <c r="F216" s="61" t="s">
        <v>21</v>
      </c>
      <c r="G216" s="61" t="s">
        <v>31</v>
      </c>
      <c r="H216" s="61" t="s">
        <v>21</v>
      </c>
      <c r="I216" s="61" t="s">
        <v>21</v>
      </c>
      <c r="J216" s="91" t="s">
        <v>18</v>
      </c>
      <c r="K216" s="91" t="s">
        <v>16</v>
      </c>
      <c r="L216" s="91" t="s">
        <v>21</v>
      </c>
      <c r="M216" s="91"/>
      <c r="N216" s="91" t="s">
        <v>21</v>
      </c>
      <c r="O216" s="93">
        <v>44600</v>
      </c>
      <c r="P216" s="91" t="s">
        <v>21</v>
      </c>
      <c r="Q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16" s="91"/>
    </row>
    <row r="217" spans="1:18" ht="17.100000000000001" customHeight="1" x14ac:dyDescent="0.25">
      <c r="A217" s="91" t="s">
        <v>323</v>
      </c>
      <c r="B217" s="61" t="s">
        <v>331</v>
      </c>
      <c r="C217" s="61">
        <v>13340</v>
      </c>
      <c r="D217" s="61" t="s">
        <v>21</v>
      </c>
      <c r="E217" s="61" t="s">
        <v>21</v>
      </c>
      <c r="F217" s="61" t="s">
        <v>21</v>
      </c>
      <c r="G217" s="61" t="s">
        <v>31</v>
      </c>
      <c r="H217" s="61" t="s">
        <v>21</v>
      </c>
      <c r="I217" s="61" t="s">
        <v>21</v>
      </c>
      <c r="J217" s="91" t="s">
        <v>18</v>
      </c>
      <c r="K217" s="91" t="s">
        <v>16</v>
      </c>
      <c r="L217" s="91" t="s">
        <v>21</v>
      </c>
      <c r="M217" s="91"/>
      <c r="N217" s="91" t="s">
        <v>21</v>
      </c>
      <c r="O217" s="93">
        <v>44609</v>
      </c>
      <c r="P217" s="91" t="s">
        <v>21</v>
      </c>
      <c r="Q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17" s="91"/>
    </row>
    <row r="218" spans="1:18" ht="17.100000000000001" customHeight="1" x14ac:dyDescent="0.25">
      <c r="A218" s="91" t="s">
        <v>324</v>
      </c>
      <c r="B218" s="61" t="s">
        <v>331</v>
      </c>
      <c r="C218" s="61">
        <v>13340</v>
      </c>
      <c r="D218" s="61" t="s">
        <v>21</v>
      </c>
      <c r="E218" s="61" t="s">
        <v>21</v>
      </c>
      <c r="F218" s="61" t="s">
        <v>21</v>
      </c>
      <c r="G218" s="61" t="s">
        <v>31</v>
      </c>
      <c r="H218" s="61" t="s">
        <v>21</v>
      </c>
      <c r="I218" s="61" t="s">
        <v>21</v>
      </c>
      <c r="J218" s="91" t="s">
        <v>18</v>
      </c>
      <c r="K218" s="91" t="s">
        <v>16</v>
      </c>
      <c r="L218" s="91" t="s">
        <v>21</v>
      </c>
      <c r="M218" s="91"/>
      <c r="N218" s="91" t="s">
        <v>21</v>
      </c>
      <c r="O218" s="93">
        <v>44622</v>
      </c>
      <c r="P218" s="91" t="s">
        <v>21</v>
      </c>
      <c r="Q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18" s="91"/>
    </row>
    <row r="219" spans="1:18" ht="17.100000000000001" customHeight="1" x14ac:dyDescent="0.25">
      <c r="A219" s="91" t="s">
        <v>325</v>
      </c>
      <c r="B219" s="61" t="s">
        <v>331</v>
      </c>
      <c r="C219" s="61">
        <v>13340</v>
      </c>
      <c r="D219" s="61" t="s">
        <v>21</v>
      </c>
      <c r="E219" s="61" t="s">
        <v>21</v>
      </c>
      <c r="F219" s="61" t="s">
        <v>21</v>
      </c>
      <c r="G219" s="61" t="s">
        <v>31</v>
      </c>
      <c r="H219" s="61" t="s">
        <v>21</v>
      </c>
      <c r="I219" s="61" t="s">
        <v>21</v>
      </c>
      <c r="J219" s="91" t="s">
        <v>18</v>
      </c>
      <c r="K219" s="91" t="s">
        <v>16</v>
      </c>
      <c r="L219" s="91" t="s">
        <v>21</v>
      </c>
      <c r="M219" s="91"/>
      <c r="N219" s="91" t="s">
        <v>21</v>
      </c>
      <c r="O219" s="93">
        <v>44635</v>
      </c>
      <c r="P219" s="91" t="s">
        <v>21</v>
      </c>
      <c r="Q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19" s="91"/>
    </row>
    <row r="220" spans="1:18" ht="17.100000000000001" customHeight="1" x14ac:dyDescent="0.25">
      <c r="A220" s="91" t="s">
        <v>326</v>
      </c>
      <c r="B220" s="61" t="s">
        <v>331</v>
      </c>
      <c r="C220" s="61">
        <v>13340</v>
      </c>
      <c r="D220" s="61" t="s">
        <v>21</v>
      </c>
      <c r="E220" s="61" t="s">
        <v>21</v>
      </c>
      <c r="F220" s="61" t="s">
        <v>21</v>
      </c>
      <c r="G220" s="61" t="s">
        <v>31</v>
      </c>
      <c r="H220" s="61" t="s">
        <v>21</v>
      </c>
      <c r="I220" s="61" t="s">
        <v>21</v>
      </c>
      <c r="J220" s="91" t="s">
        <v>18</v>
      </c>
      <c r="K220" s="91" t="s">
        <v>16</v>
      </c>
      <c r="L220" s="91" t="s">
        <v>21</v>
      </c>
      <c r="M220" s="91"/>
      <c r="N220" s="91" t="s">
        <v>21</v>
      </c>
      <c r="O220" s="93">
        <v>44621</v>
      </c>
      <c r="P220" s="91" t="s">
        <v>21</v>
      </c>
      <c r="Q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20" s="91"/>
    </row>
    <row r="221" spans="1:18" ht="17.100000000000001" customHeight="1" x14ac:dyDescent="0.25">
      <c r="A221" s="91" t="s">
        <v>327</v>
      </c>
      <c r="B221" s="61" t="s">
        <v>331</v>
      </c>
      <c r="C221" s="61">
        <v>13340</v>
      </c>
      <c r="D221" s="61" t="s">
        <v>21</v>
      </c>
      <c r="E221" s="61" t="s">
        <v>21</v>
      </c>
      <c r="F221" s="61" t="s">
        <v>21</v>
      </c>
      <c r="G221" s="61" t="s">
        <v>31</v>
      </c>
      <c r="H221" s="61" t="s">
        <v>21</v>
      </c>
      <c r="I221" s="61" t="s">
        <v>21</v>
      </c>
      <c r="J221" s="91" t="s">
        <v>18</v>
      </c>
      <c r="K221" s="91" t="s">
        <v>16</v>
      </c>
      <c r="L221" s="91" t="s">
        <v>21</v>
      </c>
      <c r="M221" s="91"/>
      <c r="N221" s="91" t="s">
        <v>21</v>
      </c>
      <c r="O221" s="93">
        <v>44630</v>
      </c>
      <c r="P221" s="91" t="s">
        <v>21</v>
      </c>
      <c r="Q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21" s="91"/>
    </row>
    <row r="222" spans="1:18" ht="17.100000000000001" customHeight="1" x14ac:dyDescent="0.25">
      <c r="A222" s="91" t="s">
        <v>328</v>
      </c>
      <c r="B222" s="61" t="s">
        <v>331</v>
      </c>
      <c r="C222" s="61">
        <v>13340</v>
      </c>
      <c r="D222" s="61" t="s">
        <v>21</v>
      </c>
      <c r="E222" s="61" t="s">
        <v>21</v>
      </c>
      <c r="F222" s="61" t="s">
        <v>21</v>
      </c>
      <c r="G222" s="61" t="s">
        <v>31</v>
      </c>
      <c r="H222" s="61" t="s">
        <v>21</v>
      </c>
      <c r="I222" s="61" t="s">
        <v>21</v>
      </c>
      <c r="J222" s="91" t="s">
        <v>18</v>
      </c>
      <c r="K222" s="91" t="s">
        <v>16</v>
      </c>
      <c r="L222" s="91" t="s">
        <v>21</v>
      </c>
      <c r="M222" s="91"/>
      <c r="N222" s="91" t="s">
        <v>21</v>
      </c>
      <c r="O222" s="93">
        <v>44627</v>
      </c>
      <c r="P222" s="91" t="s">
        <v>21</v>
      </c>
      <c r="Q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22" s="91"/>
    </row>
    <row r="223" spans="1:18" ht="17.100000000000001" customHeight="1" x14ac:dyDescent="0.25">
      <c r="A223" s="91" t="s">
        <v>329</v>
      </c>
      <c r="B223" s="61" t="s">
        <v>331</v>
      </c>
      <c r="C223" s="61">
        <v>13340</v>
      </c>
      <c r="D223" s="61" t="s">
        <v>21</v>
      </c>
      <c r="E223" s="61" t="s">
        <v>21</v>
      </c>
      <c r="F223" s="61" t="s">
        <v>21</v>
      </c>
      <c r="G223" s="61" t="s">
        <v>31</v>
      </c>
      <c r="H223" s="61" t="s">
        <v>21</v>
      </c>
      <c r="I223" s="61" t="s">
        <v>21</v>
      </c>
      <c r="J223" s="91" t="s">
        <v>18</v>
      </c>
      <c r="K223" s="91" t="s">
        <v>16</v>
      </c>
      <c r="L223" s="91" t="s">
        <v>21</v>
      </c>
      <c r="M223" s="91"/>
      <c r="N223" s="91" t="s">
        <v>21</v>
      </c>
      <c r="O223" s="93">
        <v>44665</v>
      </c>
      <c r="P223" s="91" t="s">
        <v>21</v>
      </c>
      <c r="Q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23" s="91"/>
    </row>
    <row r="224" spans="1:18" ht="17.100000000000001" customHeight="1" x14ac:dyDescent="0.25">
      <c r="A224" s="91" t="s">
        <v>330</v>
      </c>
      <c r="B224" s="61" t="s">
        <v>331</v>
      </c>
      <c r="C224" s="61">
        <v>13340</v>
      </c>
      <c r="D224" s="61" t="s">
        <v>21</v>
      </c>
      <c r="E224" s="61" t="s">
        <v>21</v>
      </c>
      <c r="F224" s="61" t="s">
        <v>21</v>
      </c>
      <c r="G224" s="61" t="s">
        <v>31</v>
      </c>
      <c r="H224" s="61" t="s">
        <v>21</v>
      </c>
      <c r="I224" s="61" t="s">
        <v>21</v>
      </c>
      <c r="J224" s="91" t="s">
        <v>18</v>
      </c>
      <c r="K224" s="91" t="s">
        <v>16</v>
      </c>
      <c r="L224" s="91" t="s">
        <v>21</v>
      </c>
      <c r="M224" s="91"/>
      <c r="N224" s="91" t="s">
        <v>21</v>
      </c>
      <c r="O224" s="93">
        <v>44606</v>
      </c>
      <c r="P224" s="91" t="s">
        <v>21</v>
      </c>
      <c r="Q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24" s="91"/>
    </row>
    <row r="225" spans="10:17" ht="17.100000000000001" customHeight="1" x14ac:dyDescent="0.25">
      <c r="J225" s="61"/>
      <c r="Q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" spans="10:17" ht="17.100000000000001" customHeight="1" x14ac:dyDescent="0.25">
      <c r="J226" s="61"/>
      <c r="Q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" spans="10:17" ht="17.100000000000001" customHeight="1" x14ac:dyDescent="0.25">
      <c r="J227" s="61"/>
      <c r="Q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" spans="10:17" ht="17.100000000000001" customHeight="1" x14ac:dyDescent="0.25">
      <c r="J228" s="61"/>
      <c r="Q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" spans="10:17" ht="17.100000000000001" customHeight="1" x14ac:dyDescent="0.25">
      <c r="J229" s="61"/>
      <c r="Q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" spans="10:17" ht="17.100000000000001" customHeight="1" x14ac:dyDescent="0.25">
      <c r="J230" s="61"/>
      <c r="Q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" spans="10:17" ht="17.100000000000001" customHeight="1" x14ac:dyDescent="0.25">
      <c r="J231" s="61"/>
      <c r="Q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" spans="10:17" ht="17.100000000000001" customHeight="1" x14ac:dyDescent="0.25">
      <c r="J232" s="61"/>
      <c r="Q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" spans="10:17" ht="17.100000000000001" customHeight="1" x14ac:dyDescent="0.25">
      <c r="J233" s="61"/>
      <c r="Q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" spans="10:17" ht="17.100000000000001" customHeight="1" x14ac:dyDescent="0.25">
      <c r="J234" s="61"/>
      <c r="Q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" spans="10:17" ht="17.100000000000001" customHeight="1" x14ac:dyDescent="0.25">
      <c r="J235" s="61"/>
      <c r="Q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" spans="10:17" ht="17.100000000000001" customHeight="1" x14ac:dyDescent="0.25">
      <c r="J236" s="61"/>
      <c r="Q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" spans="10:17" ht="17.100000000000001" customHeight="1" x14ac:dyDescent="0.25">
      <c r="J237" s="61"/>
      <c r="Q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" spans="10:17" ht="17.100000000000001" customHeight="1" x14ac:dyDescent="0.25">
      <c r="J238" s="61"/>
      <c r="Q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" spans="10:17" ht="17.100000000000001" customHeight="1" x14ac:dyDescent="0.25">
      <c r="J239" s="61"/>
      <c r="Q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" spans="10:17" ht="17.100000000000001" customHeight="1" x14ac:dyDescent="0.25">
      <c r="J240" s="61"/>
      <c r="Q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" spans="10:17" ht="17.100000000000001" customHeight="1" x14ac:dyDescent="0.25">
      <c r="J241" s="61"/>
      <c r="Q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" spans="10:17" ht="17.100000000000001" customHeight="1" x14ac:dyDescent="0.25">
      <c r="J242" s="61"/>
      <c r="Q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" spans="10:17" ht="17.100000000000001" customHeight="1" x14ac:dyDescent="0.25">
      <c r="J243" s="61"/>
      <c r="Q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" spans="10:17" ht="17.100000000000001" customHeight="1" x14ac:dyDescent="0.25">
      <c r="J244" s="61"/>
      <c r="Q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" spans="10:17" ht="17.100000000000001" customHeight="1" x14ac:dyDescent="0.25">
      <c r="J245" s="61"/>
      <c r="Q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" spans="10:17" ht="17.100000000000001" customHeight="1" x14ac:dyDescent="0.25">
      <c r="J246" s="61"/>
      <c r="Q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" spans="10:17" ht="17.100000000000001" customHeight="1" x14ac:dyDescent="0.25">
      <c r="J247" s="61"/>
      <c r="Q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" spans="10:17" ht="17.100000000000001" customHeight="1" x14ac:dyDescent="0.25">
      <c r="J248" s="61"/>
      <c r="Q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" spans="10:17" ht="17.100000000000001" customHeight="1" x14ac:dyDescent="0.25">
      <c r="J249" s="61"/>
      <c r="Q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" spans="10:17" ht="17.100000000000001" customHeight="1" x14ac:dyDescent="0.25">
      <c r="J250" s="61"/>
      <c r="Q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" spans="10:17" ht="17.100000000000001" customHeight="1" x14ac:dyDescent="0.25">
      <c r="J251" s="61"/>
      <c r="Q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" spans="10:17" ht="17.100000000000001" customHeight="1" x14ac:dyDescent="0.25">
      <c r="J252" s="61"/>
      <c r="Q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" spans="10:17" ht="17.100000000000001" customHeight="1" x14ac:dyDescent="0.25">
      <c r="J253" s="61"/>
      <c r="Q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" spans="10:17" ht="17.100000000000001" customHeight="1" x14ac:dyDescent="0.25">
      <c r="J254" s="61"/>
      <c r="Q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" spans="10:17" ht="17.100000000000001" customHeight="1" x14ac:dyDescent="0.25">
      <c r="J255" s="61"/>
      <c r="Q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" spans="10:17" ht="17.100000000000001" customHeight="1" x14ac:dyDescent="0.25">
      <c r="J256" s="61"/>
      <c r="Q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" spans="10:17" ht="17.100000000000001" customHeight="1" x14ac:dyDescent="0.25">
      <c r="J257" s="61"/>
      <c r="Q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" spans="10:17" ht="17.100000000000001" customHeight="1" x14ac:dyDescent="0.25">
      <c r="J258" s="61"/>
      <c r="Q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" spans="10:17" ht="17.100000000000001" customHeight="1" x14ac:dyDescent="0.25">
      <c r="J259" s="61"/>
      <c r="Q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" spans="10:17" ht="17.100000000000001" customHeight="1" x14ac:dyDescent="0.25">
      <c r="J260" s="61"/>
      <c r="Q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" spans="10:17" ht="17.100000000000001" customHeight="1" x14ac:dyDescent="0.25">
      <c r="J261" s="61"/>
      <c r="Q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" spans="10:17" ht="17.100000000000001" customHeight="1" x14ac:dyDescent="0.25">
      <c r="J262" s="61"/>
      <c r="Q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" spans="10:17" ht="17.100000000000001" customHeight="1" x14ac:dyDescent="0.25">
      <c r="J263" s="61"/>
      <c r="Q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" spans="10:17" ht="17.100000000000001" customHeight="1" x14ac:dyDescent="0.25">
      <c r="J264" s="61"/>
      <c r="Q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" spans="10:17" ht="17.100000000000001" customHeight="1" x14ac:dyDescent="0.25">
      <c r="J265" s="61"/>
      <c r="Q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" spans="10:17" ht="17.100000000000001" customHeight="1" x14ac:dyDescent="0.25">
      <c r="J266" s="61"/>
      <c r="Q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" spans="10:17" ht="17.100000000000001" customHeight="1" x14ac:dyDescent="0.25">
      <c r="J267" s="61"/>
      <c r="Q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" spans="10:17" ht="17.100000000000001" customHeight="1" x14ac:dyDescent="0.25">
      <c r="J268" s="61"/>
      <c r="Q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" spans="10:17" ht="17.100000000000001" customHeight="1" x14ac:dyDescent="0.25">
      <c r="J269" s="61"/>
      <c r="Q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" spans="10:17" ht="17.100000000000001" customHeight="1" x14ac:dyDescent="0.25">
      <c r="J270" s="61"/>
      <c r="Q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" spans="10:17" ht="17.100000000000001" customHeight="1" x14ac:dyDescent="0.25">
      <c r="J271" s="61"/>
      <c r="Q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" spans="10:17" ht="17.100000000000001" customHeight="1" x14ac:dyDescent="0.25">
      <c r="J272" s="61"/>
      <c r="Q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" spans="10:17" ht="17.100000000000001" customHeight="1" x14ac:dyDescent="0.25">
      <c r="J273" s="61"/>
      <c r="Q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" spans="10:17" ht="17.100000000000001" customHeight="1" x14ac:dyDescent="0.25">
      <c r="J274" s="61"/>
      <c r="Q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" spans="10:17" ht="17.100000000000001" customHeight="1" x14ac:dyDescent="0.25">
      <c r="J275" s="61"/>
      <c r="Q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" spans="10:17" ht="17.100000000000001" customHeight="1" x14ac:dyDescent="0.25">
      <c r="J276" s="61"/>
      <c r="Q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" spans="10:17" ht="17.100000000000001" customHeight="1" x14ac:dyDescent="0.25">
      <c r="J277" s="61"/>
      <c r="Q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" spans="10:17" ht="17.100000000000001" customHeight="1" x14ac:dyDescent="0.25">
      <c r="J278" s="61"/>
      <c r="Q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" spans="10:17" ht="17.100000000000001" customHeight="1" x14ac:dyDescent="0.25">
      <c r="J279" s="61"/>
      <c r="Q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" spans="10:17" ht="17.100000000000001" customHeight="1" x14ac:dyDescent="0.25">
      <c r="J280" s="61"/>
      <c r="Q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" spans="10:17" ht="17.100000000000001" customHeight="1" x14ac:dyDescent="0.25">
      <c r="J281" s="61"/>
      <c r="Q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" spans="10:17" ht="17.100000000000001" customHeight="1" x14ac:dyDescent="0.25">
      <c r="J282" s="61"/>
      <c r="Q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" spans="10:17" ht="17.100000000000001" customHeight="1" x14ac:dyDescent="0.25">
      <c r="J283" s="61"/>
      <c r="Q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" spans="10:17" ht="17.100000000000001" customHeight="1" x14ac:dyDescent="0.25">
      <c r="J284" s="61"/>
      <c r="Q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" spans="10:17" ht="17.100000000000001" customHeight="1" x14ac:dyDescent="0.25">
      <c r="J285" s="61"/>
      <c r="Q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" spans="10:17" ht="17.100000000000001" customHeight="1" x14ac:dyDescent="0.25">
      <c r="J286" s="61"/>
      <c r="Q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" spans="10:17" ht="17.100000000000001" customHeight="1" x14ac:dyDescent="0.25">
      <c r="J287" s="61"/>
      <c r="Q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" spans="10:17" ht="17.100000000000001" customHeight="1" x14ac:dyDescent="0.25">
      <c r="J288" s="61"/>
      <c r="Q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" spans="10:17" ht="17.100000000000001" customHeight="1" x14ac:dyDescent="0.25">
      <c r="J289" s="61"/>
      <c r="Q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" spans="10:17" ht="17.100000000000001" customHeight="1" x14ac:dyDescent="0.25">
      <c r="J290" s="61"/>
      <c r="Q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" spans="10:17" ht="17.100000000000001" customHeight="1" x14ac:dyDescent="0.25">
      <c r="J291" s="61"/>
      <c r="Q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" spans="10:17" ht="17.100000000000001" customHeight="1" x14ac:dyDescent="0.25">
      <c r="J292" s="61"/>
      <c r="Q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" spans="10:17" ht="17.100000000000001" customHeight="1" x14ac:dyDescent="0.25">
      <c r="J293" s="61"/>
      <c r="Q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" spans="10:17" ht="17.100000000000001" customHeight="1" x14ac:dyDescent="0.25">
      <c r="J294" s="61"/>
      <c r="Q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" spans="10:17" ht="17.100000000000001" customHeight="1" x14ac:dyDescent="0.25">
      <c r="J295" s="61"/>
      <c r="Q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" spans="10:17" ht="17.100000000000001" customHeight="1" x14ac:dyDescent="0.25">
      <c r="J296" s="61"/>
      <c r="Q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" spans="10:17" ht="17.100000000000001" customHeight="1" x14ac:dyDescent="0.25">
      <c r="J297" s="61"/>
      <c r="Q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" spans="10:17" ht="17.100000000000001" customHeight="1" x14ac:dyDescent="0.25">
      <c r="J298" s="61"/>
      <c r="Q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" spans="10:17" ht="17.100000000000001" customHeight="1" x14ac:dyDescent="0.25">
      <c r="J299" s="61"/>
      <c r="Q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" spans="10:17" ht="17.100000000000001" customHeight="1" x14ac:dyDescent="0.25">
      <c r="J300" s="61"/>
      <c r="Q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" spans="10:17" ht="17.100000000000001" customHeight="1" x14ac:dyDescent="0.25">
      <c r="J301" s="61"/>
      <c r="Q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" spans="10:17" ht="17.100000000000001" customHeight="1" x14ac:dyDescent="0.25">
      <c r="J302" s="61"/>
      <c r="Q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" spans="10:17" ht="17.100000000000001" customHeight="1" x14ac:dyDescent="0.25">
      <c r="J303" s="61"/>
      <c r="Q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" spans="10:17" ht="17.100000000000001" customHeight="1" x14ac:dyDescent="0.25">
      <c r="J304" s="61"/>
      <c r="Q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" spans="10:17" ht="17.100000000000001" customHeight="1" x14ac:dyDescent="0.25">
      <c r="J305" s="61"/>
      <c r="Q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" spans="10:17" ht="17.100000000000001" customHeight="1" x14ac:dyDescent="0.25">
      <c r="J306" s="61"/>
      <c r="Q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" spans="10:17" ht="17.100000000000001" customHeight="1" x14ac:dyDescent="0.25">
      <c r="J307" s="61"/>
      <c r="Q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" spans="10:17" ht="17.100000000000001" customHeight="1" x14ac:dyDescent="0.25">
      <c r="J308" s="61"/>
      <c r="Q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" spans="10:17" ht="17.100000000000001" customHeight="1" x14ac:dyDescent="0.25">
      <c r="J309" s="61"/>
      <c r="Q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" spans="10:17" ht="17.100000000000001" customHeight="1" x14ac:dyDescent="0.25">
      <c r="J310" s="61"/>
      <c r="Q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" spans="10:17" ht="17.100000000000001" customHeight="1" x14ac:dyDescent="0.25">
      <c r="J311" s="61"/>
      <c r="Q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" spans="10:17" ht="17.100000000000001" customHeight="1" x14ac:dyDescent="0.25">
      <c r="J312" s="61"/>
      <c r="Q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" spans="10:17" ht="17.100000000000001" customHeight="1" x14ac:dyDescent="0.25">
      <c r="J313" s="61"/>
      <c r="Q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" spans="10:17" ht="17.100000000000001" customHeight="1" x14ac:dyDescent="0.25">
      <c r="J314" s="61"/>
      <c r="Q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" spans="10:17" ht="17.100000000000001" customHeight="1" x14ac:dyDescent="0.25">
      <c r="J315" s="61"/>
      <c r="Q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" spans="10:17" ht="17.100000000000001" customHeight="1" x14ac:dyDescent="0.25">
      <c r="J316" s="61"/>
      <c r="Q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" spans="10:17" ht="17.100000000000001" customHeight="1" x14ac:dyDescent="0.25">
      <c r="J317" s="61"/>
      <c r="Q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" spans="10:17" ht="17.100000000000001" customHeight="1" x14ac:dyDescent="0.25">
      <c r="J318" s="61"/>
      <c r="Q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" spans="10:17" ht="17.100000000000001" customHeight="1" x14ac:dyDescent="0.25">
      <c r="J319" s="61"/>
      <c r="Q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" spans="10:17" ht="17.100000000000001" customHeight="1" x14ac:dyDescent="0.25">
      <c r="J320" s="61"/>
      <c r="Q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" spans="10:17" ht="17.100000000000001" customHeight="1" x14ac:dyDescent="0.25">
      <c r="J321" s="61"/>
      <c r="Q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" spans="10:17" ht="17.100000000000001" customHeight="1" x14ac:dyDescent="0.25">
      <c r="J322" s="61"/>
      <c r="Q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" spans="10:17" ht="17.100000000000001" customHeight="1" x14ac:dyDescent="0.25">
      <c r="J323" s="61"/>
      <c r="Q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" spans="10:17" ht="17.100000000000001" customHeight="1" x14ac:dyDescent="0.25">
      <c r="J324" s="61"/>
      <c r="Q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" spans="10:17" ht="17.100000000000001" customHeight="1" x14ac:dyDescent="0.25">
      <c r="J325" s="61"/>
      <c r="Q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" spans="10:17" ht="17.100000000000001" customHeight="1" x14ac:dyDescent="0.25">
      <c r="J326" s="61"/>
      <c r="Q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" spans="10:17" ht="17.100000000000001" customHeight="1" x14ac:dyDescent="0.25">
      <c r="J327" s="61"/>
      <c r="Q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" spans="10:17" ht="17.100000000000001" customHeight="1" x14ac:dyDescent="0.25">
      <c r="J328" s="61"/>
      <c r="Q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" spans="10:17" ht="17.100000000000001" customHeight="1" x14ac:dyDescent="0.25">
      <c r="J329" s="61"/>
      <c r="Q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" spans="10:17" ht="17.100000000000001" customHeight="1" x14ac:dyDescent="0.25">
      <c r="J330" s="61"/>
      <c r="Q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" spans="10:17" ht="17.100000000000001" customHeight="1" x14ac:dyDescent="0.25">
      <c r="J331" s="61"/>
      <c r="Q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" spans="10:17" ht="17.100000000000001" customHeight="1" x14ac:dyDescent="0.25">
      <c r="J332" s="61"/>
      <c r="Q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" spans="10:17" ht="17.100000000000001" customHeight="1" x14ac:dyDescent="0.25">
      <c r="J333" s="61"/>
      <c r="Q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" spans="10:17" ht="17.100000000000001" customHeight="1" x14ac:dyDescent="0.25">
      <c r="J334" s="61"/>
      <c r="Q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" spans="10:17" ht="17.100000000000001" customHeight="1" x14ac:dyDescent="0.25">
      <c r="J335" s="61"/>
      <c r="Q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" spans="10:17" ht="17.100000000000001" customHeight="1" x14ac:dyDescent="0.25">
      <c r="J336" s="61"/>
      <c r="Q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" spans="10:17" ht="17.100000000000001" customHeight="1" x14ac:dyDescent="0.25">
      <c r="J337" s="61"/>
      <c r="Q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" spans="10:17" ht="17.100000000000001" customHeight="1" x14ac:dyDescent="0.25">
      <c r="J338" s="61"/>
      <c r="Q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" spans="10:17" ht="17.100000000000001" customHeight="1" x14ac:dyDescent="0.25">
      <c r="J339" s="61"/>
      <c r="Q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" spans="10:17" ht="17.100000000000001" customHeight="1" x14ac:dyDescent="0.25">
      <c r="J340" s="61"/>
      <c r="Q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" spans="10:17" ht="17.100000000000001" customHeight="1" x14ac:dyDescent="0.25">
      <c r="J341" s="61"/>
      <c r="Q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" spans="10:17" ht="17.100000000000001" customHeight="1" x14ac:dyDescent="0.25">
      <c r="J342" s="61"/>
      <c r="Q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" spans="10:17" ht="17.100000000000001" customHeight="1" x14ac:dyDescent="0.25">
      <c r="J343" s="61"/>
      <c r="Q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" spans="10:17" ht="17.100000000000001" customHeight="1" x14ac:dyDescent="0.25">
      <c r="J344" s="61"/>
      <c r="Q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" spans="10:17" ht="17.100000000000001" customHeight="1" x14ac:dyDescent="0.25">
      <c r="J345" s="61"/>
      <c r="Q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" spans="10:17" ht="17.100000000000001" customHeight="1" x14ac:dyDescent="0.25">
      <c r="J346" s="61"/>
      <c r="Q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" spans="10:17" ht="17.100000000000001" customHeight="1" x14ac:dyDescent="0.25">
      <c r="J347" s="61"/>
      <c r="Q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" spans="10:17" ht="17.100000000000001" customHeight="1" x14ac:dyDescent="0.25">
      <c r="J348" s="61"/>
      <c r="Q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" spans="10:17" ht="17.100000000000001" customHeight="1" x14ac:dyDescent="0.25">
      <c r="J349" s="61"/>
      <c r="Q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" spans="10:17" ht="17.100000000000001" customHeight="1" x14ac:dyDescent="0.25">
      <c r="J350" s="61"/>
      <c r="Q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" spans="10:17" ht="17.100000000000001" customHeight="1" x14ac:dyDescent="0.25">
      <c r="J351" s="61"/>
      <c r="Q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" spans="10:17" ht="17.100000000000001" customHeight="1" x14ac:dyDescent="0.25">
      <c r="J352" s="61"/>
      <c r="Q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" spans="10:17" ht="17.100000000000001" customHeight="1" x14ac:dyDescent="0.25">
      <c r="J353" s="61"/>
      <c r="Q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" spans="10:17" ht="17.100000000000001" customHeight="1" x14ac:dyDescent="0.25">
      <c r="J354" s="61"/>
      <c r="Q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" spans="10:17" ht="17.100000000000001" customHeight="1" x14ac:dyDescent="0.25">
      <c r="J355" s="61"/>
      <c r="Q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" spans="10:17" ht="17.100000000000001" customHeight="1" x14ac:dyDescent="0.25">
      <c r="J356" s="61"/>
      <c r="Q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" spans="10:17" ht="17.100000000000001" customHeight="1" x14ac:dyDescent="0.25">
      <c r="J357" s="61"/>
      <c r="Q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" spans="10:17" ht="17.100000000000001" customHeight="1" x14ac:dyDescent="0.25">
      <c r="J358" s="61"/>
      <c r="Q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" spans="10:17" ht="17.100000000000001" customHeight="1" x14ac:dyDescent="0.25">
      <c r="J359" s="61"/>
      <c r="Q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" spans="10:17" ht="17.100000000000001" customHeight="1" x14ac:dyDescent="0.25">
      <c r="J360" s="61"/>
      <c r="Q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" spans="10:17" ht="17.100000000000001" customHeight="1" x14ac:dyDescent="0.25">
      <c r="J361" s="61"/>
      <c r="Q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" spans="10:17" ht="17.100000000000001" customHeight="1" x14ac:dyDescent="0.25">
      <c r="J362" s="61"/>
      <c r="Q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" spans="10:17" ht="17.100000000000001" customHeight="1" x14ac:dyDescent="0.25">
      <c r="J363" s="61"/>
      <c r="Q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" spans="10:17" ht="17.100000000000001" customHeight="1" x14ac:dyDescent="0.25">
      <c r="J364" s="61"/>
      <c r="Q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" spans="10:17" ht="17.100000000000001" customHeight="1" x14ac:dyDescent="0.25">
      <c r="J365" s="61"/>
      <c r="Q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" spans="10:17" ht="17.100000000000001" customHeight="1" x14ac:dyDescent="0.25">
      <c r="J366" s="61"/>
      <c r="Q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" spans="10:17" ht="17.100000000000001" customHeight="1" x14ac:dyDescent="0.25">
      <c r="J367" s="61"/>
      <c r="Q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" spans="10:17" ht="17.100000000000001" customHeight="1" x14ac:dyDescent="0.25">
      <c r="J368" s="61"/>
      <c r="Q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" spans="10:17" ht="17.100000000000001" customHeight="1" x14ac:dyDescent="0.25">
      <c r="J369" s="61"/>
      <c r="Q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" spans="10:17" ht="17.100000000000001" customHeight="1" x14ac:dyDescent="0.25">
      <c r="J370" s="61"/>
      <c r="Q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" spans="10:17" ht="17.100000000000001" customHeight="1" x14ac:dyDescent="0.25">
      <c r="J371" s="61"/>
      <c r="Q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" spans="10:17" ht="17.100000000000001" customHeight="1" x14ac:dyDescent="0.25">
      <c r="J372" s="61"/>
      <c r="Q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" spans="10:17" ht="17.100000000000001" customHeight="1" x14ac:dyDescent="0.25">
      <c r="J373" s="61"/>
      <c r="Q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" spans="10:17" ht="17.100000000000001" customHeight="1" x14ac:dyDescent="0.25">
      <c r="J374" s="61"/>
      <c r="Q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" spans="10:17" ht="17.100000000000001" customHeight="1" x14ac:dyDescent="0.25">
      <c r="J375" s="61"/>
      <c r="Q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" spans="10:17" ht="17.100000000000001" customHeight="1" x14ac:dyDescent="0.25">
      <c r="J376" s="61"/>
      <c r="Q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" spans="10:17" ht="17.100000000000001" customHeight="1" x14ac:dyDescent="0.25">
      <c r="J377" s="61"/>
      <c r="Q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" spans="10:17" ht="17.100000000000001" customHeight="1" x14ac:dyDescent="0.25">
      <c r="J378" s="61"/>
      <c r="Q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" spans="10:17" ht="17.100000000000001" customHeight="1" x14ac:dyDescent="0.25">
      <c r="J379" s="61"/>
      <c r="Q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" spans="10:17" ht="17.100000000000001" customHeight="1" x14ac:dyDescent="0.25">
      <c r="J380" s="61"/>
      <c r="Q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" spans="10:17" ht="17.100000000000001" customHeight="1" x14ac:dyDescent="0.25">
      <c r="J381" s="61"/>
      <c r="Q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" spans="10:17" ht="17.100000000000001" customHeight="1" x14ac:dyDescent="0.25">
      <c r="J382" s="61"/>
      <c r="Q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" spans="10:17" ht="17.100000000000001" customHeight="1" x14ac:dyDescent="0.25">
      <c r="J383" s="61"/>
      <c r="Q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" spans="10:17" ht="17.100000000000001" customHeight="1" x14ac:dyDescent="0.25">
      <c r="J384" s="61"/>
      <c r="Q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" spans="10:17" ht="17.100000000000001" customHeight="1" x14ac:dyDescent="0.25">
      <c r="J385" s="61"/>
      <c r="Q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" spans="10:17" ht="17.100000000000001" customHeight="1" x14ac:dyDescent="0.25">
      <c r="J386" s="61"/>
      <c r="Q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" spans="10:17" ht="17.100000000000001" customHeight="1" x14ac:dyDescent="0.25">
      <c r="J387" s="61"/>
      <c r="Q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" spans="10:17" ht="17.100000000000001" customHeight="1" x14ac:dyDescent="0.25">
      <c r="J388" s="61"/>
      <c r="Q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" spans="10:17" ht="17.100000000000001" customHeight="1" x14ac:dyDescent="0.25">
      <c r="J389" s="61"/>
      <c r="Q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" spans="10:17" ht="17.100000000000001" customHeight="1" x14ac:dyDescent="0.25">
      <c r="J390" s="61"/>
      <c r="Q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" spans="10:17" ht="17.100000000000001" customHeight="1" x14ac:dyDescent="0.25">
      <c r="J391" s="61"/>
      <c r="Q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" spans="10:17" ht="17.100000000000001" customHeight="1" x14ac:dyDescent="0.25">
      <c r="J392" s="61"/>
      <c r="Q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" spans="10:17" ht="17.100000000000001" customHeight="1" x14ac:dyDescent="0.25">
      <c r="J393" s="61"/>
      <c r="Q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" spans="10:17" ht="17.100000000000001" customHeight="1" x14ac:dyDescent="0.25">
      <c r="J394" s="61"/>
      <c r="Q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" spans="10:17" ht="17.100000000000001" customHeight="1" x14ac:dyDescent="0.25">
      <c r="J395" s="61"/>
      <c r="Q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" spans="10:17" ht="17.100000000000001" customHeight="1" x14ac:dyDescent="0.25">
      <c r="J396" s="61"/>
      <c r="Q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" spans="10:17" ht="17.100000000000001" customHeight="1" x14ac:dyDescent="0.25">
      <c r="J397" s="61"/>
      <c r="Q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" spans="10:17" ht="17.100000000000001" customHeight="1" x14ac:dyDescent="0.25">
      <c r="J398" s="61"/>
      <c r="Q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" spans="10:17" ht="17.100000000000001" customHeight="1" x14ac:dyDescent="0.25">
      <c r="J399" s="61"/>
      <c r="Q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" spans="10:17" ht="17.100000000000001" customHeight="1" x14ac:dyDescent="0.25">
      <c r="J400" s="61"/>
      <c r="Q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" spans="10:17" ht="17.100000000000001" customHeight="1" x14ac:dyDescent="0.25">
      <c r="J401" s="61"/>
      <c r="Q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" spans="10:17" ht="17.100000000000001" customHeight="1" x14ac:dyDescent="0.25">
      <c r="J402" s="61"/>
      <c r="Q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" spans="10:17" ht="17.100000000000001" customHeight="1" x14ac:dyDescent="0.25">
      <c r="J403" s="61"/>
      <c r="Q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" spans="10:17" ht="17.100000000000001" customHeight="1" x14ac:dyDescent="0.25">
      <c r="J404" s="61"/>
      <c r="Q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" spans="10:17" ht="17.100000000000001" customHeight="1" x14ac:dyDescent="0.25">
      <c r="J405" s="61"/>
      <c r="Q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" spans="10:17" ht="17.100000000000001" customHeight="1" x14ac:dyDescent="0.25">
      <c r="J406" s="61"/>
      <c r="Q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" spans="10:17" ht="17.100000000000001" customHeight="1" x14ac:dyDescent="0.25">
      <c r="J407" s="61"/>
      <c r="Q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" spans="10:17" ht="17.100000000000001" customHeight="1" x14ac:dyDescent="0.25">
      <c r="J408" s="61"/>
      <c r="Q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" spans="10:17" ht="17.100000000000001" customHeight="1" x14ac:dyDescent="0.25">
      <c r="J409" s="61"/>
      <c r="Q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" spans="10:17" ht="17.100000000000001" customHeight="1" x14ac:dyDescent="0.25">
      <c r="J410" s="61"/>
      <c r="Q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" spans="10:17" ht="17.100000000000001" customHeight="1" x14ac:dyDescent="0.25">
      <c r="J411" s="61"/>
      <c r="Q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" spans="10:17" ht="17.100000000000001" customHeight="1" x14ac:dyDescent="0.25">
      <c r="J412" s="61"/>
      <c r="Q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" spans="10:17" ht="17.100000000000001" customHeight="1" x14ac:dyDescent="0.25">
      <c r="J413" s="61"/>
      <c r="Q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" spans="10:17" ht="17.100000000000001" customHeight="1" x14ac:dyDescent="0.25">
      <c r="J414" s="61"/>
      <c r="Q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" spans="10:17" ht="17.100000000000001" customHeight="1" x14ac:dyDescent="0.25">
      <c r="J415" s="61"/>
      <c r="Q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" spans="10:17" ht="17.100000000000001" customHeight="1" x14ac:dyDescent="0.25">
      <c r="J416" s="61"/>
      <c r="Q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" spans="10:17" ht="17.100000000000001" customHeight="1" x14ac:dyDescent="0.25">
      <c r="J417" s="61"/>
      <c r="Q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" spans="10:17" ht="17.100000000000001" customHeight="1" x14ac:dyDescent="0.25">
      <c r="J418" s="61"/>
      <c r="Q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" spans="10:17" ht="17.100000000000001" customHeight="1" x14ac:dyDescent="0.25">
      <c r="J419" s="61"/>
      <c r="Q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" spans="10:17" ht="17.100000000000001" customHeight="1" x14ac:dyDescent="0.25">
      <c r="J420" s="61"/>
      <c r="Q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" spans="10:17" ht="17.100000000000001" customHeight="1" x14ac:dyDescent="0.25">
      <c r="J421" s="61"/>
      <c r="Q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" spans="10:17" ht="17.100000000000001" customHeight="1" x14ac:dyDescent="0.25">
      <c r="J422" s="61"/>
      <c r="Q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" spans="10:17" ht="17.100000000000001" customHeight="1" x14ac:dyDescent="0.25">
      <c r="J423" s="61"/>
      <c r="Q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" spans="10:17" ht="17.100000000000001" customHeight="1" x14ac:dyDescent="0.25">
      <c r="J424" s="61"/>
      <c r="Q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" spans="10:17" ht="17.100000000000001" customHeight="1" x14ac:dyDescent="0.25">
      <c r="J425" s="61"/>
      <c r="Q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" spans="10:17" ht="17.100000000000001" customHeight="1" x14ac:dyDescent="0.25">
      <c r="J426" s="61"/>
      <c r="Q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" spans="10:17" ht="17.100000000000001" customHeight="1" x14ac:dyDescent="0.25">
      <c r="J427" s="61"/>
      <c r="Q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" spans="10:17" ht="17.100000000000001" customHeight="1" x14ac:dyDescent="0.25">
      <c r="J428" s="61"/>
      <c r="Q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" spans="10:17" ht="17.100000000000001" customHeight="1" x14ac:dyDescent="0.25">
      <c r="J429" s="61"/>
      <c r="Q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" spans="10:17" ht="17.100000000000001" customHeight="1" x14ac:dyDescent="0.25">
      <c r="J430" s="61"/>
      <c r="Q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" spans="10:17" ht="17.100000000000001" customHeight="1" x14ac:dyDescent="0.25">
      <c r="J431" s="61"/>
      <c r="Q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" spans="10:17" ht="17.100000000000001" customHeight="1" x14ac:dyDescent="0.25">
      <c r="J432" s="61"/>
      <c r="Q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" spans="10:17" ht="17.100000000000001" customHeight="1" x14ac:dyDescent="0.25">
      <c r="J433" s="61"/>
      <c r="Q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" spans="10:17" ht="17.100000000000001" customHeight="1" x14ac:dyDescent="0.25">
      <c r="J434" s="61"/>
      <c r="Q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" spans="10:17" ht="17.100000000000001" customHeight="1" x14ac:dyDescent="0.25">
      <c r="J435" s="61"/>
      <c r="Q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" spans="10:17" ht="17.100000000000001" customHeight="1" x14ac:dyDescent="0.25">
      <c r="J436" s="61"/>
      <c r="Q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" spans="10:17" ht="17.100000000000001" customHeight="1" x14ac:dyDescent="0.25">
      <c r="J437" s="61"/>
      <c r="Q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" spans="10:17" ht="17.100000000000001" customHeight="1" x14ac:dyDescent="0.25">
      <c r="J438" s="61"/>
      <c r="Q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" spans="10:17" ht="17.100000000000001" customHeight="1" x14ac:dyDescent="0.25">
      <c r="J439" s="61"/>
      <c r="Q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" spans="10:17" ht="17.100000000000001" customHeight="1" x14ac:dyDescent="0.25">
      <c r="J440" s="61"/>
      <c r="Q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" spans="10:17" ht="17.100000000000001" customHeight="1" x14ac:dyDescent="0.25">
      <c r="J441" s="61"/>
      <c r="Q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" spans="10:17" ht="17.100000000000001" customHeight="1" x14ac:dyDescent="0.25">
      <c r="J442" s="61"/>
      <c r="Q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" spans="10:17" ht="17.100000000000001" customHeight="1" x14ac:dyDescent="0.25">
      <c r="J443" s="61"/>
      <c r="Q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" spans="10:17" ht="17.100000000000001" customHeight="1" x14ac:dyDescent="0.25">
      <c r="J444" s="61"/>
      <c r="Q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" spans="10:17" ht="17.100000000000001" customHeight="1" x14ac:dyDescent="0.25">
      <c r="J445" s="61"/>
      <c r="Q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" spans="10:17" ht="17.100000000000001" customHeight="1" x14ac:dyDescent="0.25">
      <c r="J446" s="61"/>
      <c r="Q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" spans="10:17" ht="17.100000000000001" customHeight="1" x14ac:dyDescent="0.25">
      <c r="J447" s="61"/>
      <c r="Q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" spans="10:17" ht="17.100000000000001" customHeight="1" x14ac:dyDescent="0.25">
      <c r="J448" s="61"/>
      <c r="Q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" spans="10:17" ht="17.100000000000001" customHeight="1" x14ac:dyDescent="0.25">
      <c r="J449" s="61"/>
      <c r="Q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" spans="10:17" ht="17.100000000000001" customHeight="1" x14ac:dyDescent="0.25">
      <c r="J450" s="61"/>
      <c r="Q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" spans="10:17" ht="17.100000000000001" customHeight="1" x14ac:dyDescent="0.25">
      <c r="J451" s="61"/>
      <c r="Q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" spans="10:17" ht="17.100000000000001" customHeight="1" x14ac:dyDescent="0.25">
      <c r="J452" s="61"/>
      <c r="Q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" spans="10:17" ht="17.100000000000001" customHeight="1" x14ac:dyDescent="0.25">
      <c r="J453" s="61"/>
      <c r="Q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" spans="10:17" ht="17.100000000000001" customHeight="1" x14ac:dyDescent="0.25">
      <c r="J454" s="61"/>
      <c r="Q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" spans="10:17" ht="17.100000000000001" customHeight="1" x14ac:dyDescent="0.25">
      <c r="J455" s="61"/>
      <c r="Q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" spans="10:17" ht="17.100000000000001" customHeight="1" x14ac:dyDescent="0.25">
      <c r="J456" s="61"/>
      <c r="Q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" spans="10:17" ht="17.100000000000001" customHeight="1" x14ac:dyDescent="0.25">
      <c r="J457" s="61"/>
      <c r="Q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" spans="10:17" ht="17.100000000000001" customHeight="1" x14ac:dyDescent="0.25">
      <c r="J458" s="61"/>
      <c r="Q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" spans="10:17" ht="17.100000000000001" customHeight="1" x14ac:dyDescent="0.25">
      <c r="J459" s="61"/>
      <c r="Q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" spans="10:17" ht="17.100000000000001" customHeight="1" x14ac:dyDescent="0.25">
      <c r="J460" s="61"/>
      <c r="Q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" spans="10:17" ht="17.100000000000001" customHeight="1" x14ac:dyDescent="0.25">
      <c r="J461" s="61"/>
      <c r="Q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" spans="10:17" ht="17.100000000000001" customHeight="1" x14ac:dyDescent="0.25">
      <c r="J462" s="61"/>
      <c r="Q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" spans="10:17" ht="17.100000000000001" customHeight="1" x14ac:dyDescent="0.25">
      <c r="J463" s="61"/>
      <c r="Q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" spans="10:17" ht="17.100000000000001" customHeight="1" x14ac:dyDescent="0.25">
      <c r="J464" s="61"/>
      <c r="Q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" spans="10:17" ht="17.100000000000001" customHeight="1" x14ac:dyDescent="0.25">
      <c r="J465" s="61"/>
      <c r="Q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" spans="10:17" ht="17.100000000000001" customHeight="1" x14ac:dyDescent="0.25">
      <c r="J466" s="61"/>
      <c r="Q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" spans="10:17" ht="17.100000000000001" customHeight="1" x14ac:dyDescent="0.25">
      <c r="J467" s="61"/>
      <c r="Q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" spans="10:17" ht="17.100000000000001" customHeight="1" x14ac:dyDescent="0.25">
      <c r="J468" s="61"/>
      <c r="Q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" spans="10:17" ht="17.100000000000001" customHeight="1" x14ac:dyDescent="0.25">
      <c r="J469" s="61"/>
      <c r="Q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" spans="10:17" ht="17.100000000000001" customHeight="1" x14ac:dyDescent="0.25">
      <c r="J470" s="61"/>
      <c r="Q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" spans="10:17" ht="17.100000000000001" customHeight="1" x14ac:dyDescent="0.25">
      <c r="J471" s="61"/>
      <c r="Q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" spans="10:17" ht="17.100000000000001" customHeight="1" x14ac:dyDescent="0.25">
      <c r="J472" s="61"/>
      <c r="Q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" spans="10:17" ht="17.100000000000001" customHeight="1" x14ac:dyDescent="0.25">
      <c r="J473" s="61"/>
      <c r="Q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" spans="10:17" ht="17.100000000000001" customHeight="1" x14ac:dyDescent="0.25">
      <c r="J474" s="61"/>
      <c r="Q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" spans="10:17" ht="17.100000000000001" customHeight="1" x14ac:dyDescent="0.25">
      <c r="J475" s="61"/>
      <c r="Q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" spans="10:17" ht="17.100000000000001" customHeight="1" x14ac:dyDescent="0.25">
      <c r="J476" s="61"/>
      <c r="Q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" spans="10:17" ht="17.100000000000001" customHeight="1" x14ac:dyDescent="0.25">
      <c r="J477" s="61"/>
      <c r="Q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" spans="10:17" ht="17.100000000000001" customHeight="1" x14ac:dyDescent="0.25">
      <c r="J478" s="61"/>
      <c r="Q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" spans="10:17" ht="17.100000000000001" customHeight="1" x14ac:dyDescent="0.25">
      <c r="J479" s="61"/>
      <c r="Q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" spans="10:17" ht="17.100000000000001" customHeight="1" x14ac:dyDescent="0.25">
      <c r="J480" s="61"/>
      <c r="Q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" spans="10:17" ht="17.100000000000001" customHeight="1" x14ac:dyDescent="0.25">
      <c r="J481" s="61"/>
      <c r="Q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" spans="10:17" ht="17.100000000000001" customHeight="1" x14ac:dyDescent="0.25">
      <c r="J482" s="61"/>
      <c r="Q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" spans="10:17" ht="17.100000000000001" customHeight="1" x14ac:dyDescent="0.25">
      <c r="J483" s="61"/>
      <c r="Q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" spans="10:17" ht="17.100000000000001" customHeight="1" x14ac:dyDescent="0.25">
      <c r="J484" s="61"/>
      <c r="Q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" spans="10:17" ht="17.100000000000001" customHeight="1" x14ac:dyDescent="0.25">
      <c r="J485" s="61"/>
      <c r="Q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" spans="10:17" ht="17.100000000000001" customHeight="1" x14ac:dyDescent="0.25">
      <c r="J486" s="61"/>
      <c r="Q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" spans="10:17" ht="17.100000000000001" customHeight="1" x14ac:dyDescent="0.25">
      <c r="J487" s="61"/>
      <c r="Q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" spans="10:17" ht="17.100000000000001" customHeight="1" x14ac:dyDescent="0.25">
      <c r="J488" s="61"/>
      <c r="Q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" spans="10:17" ht="17.100000000000001" customHeight="1" x14ac:dyDescent="0.25">
      <c r="J489" s="61"/>
      <c r="Q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" spans="10:17" ht="17.100000000000001" customHeight="1" x14ac:dyDescent="0.25">
      <c r="J490" s="61"/>
      <c r="Q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" spans="10:17" ht="17.100000000000001" customHeight="1" x14ac:dyDescent="0.25">
      <c r="J491" s="61"/>
      <c r="Q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" spans="10:17" ht="17.100000000000001" customHeight="1" x14ac:dyDescent="0.25">
      <c r="J492" s="61"/>
      <c r="Q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" spans="10:17" ht="17.100000000000001" customHeight="1" x14ac:dyDescent="0.25">
      <c r="J493" s="61"/>
      <c r="Q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" spans="10:17" ht="17.100000000000001" customHeight="1" x14ac:dyDescent="0.25">
      <c r="J494" s="61"/>
      <c r="Q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" spans="10:17" ht="17.100000000000001" customHeight="1" x14ac:dyDescent="0.25">
      <c r="J495" s="61"/>
      <c r="Q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" spans="10:17" ht="17.100000000000001" customHeight="1" x14ac:dyDescent="0.25">
      <c r="J496" s="61"/>
      <c r="Q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" spans="10:17" ht="17.100000000000001" customHeight="1" x14ac:dyDescent="0.25">
      <c r="J497" s="61"/>
      <c r="Q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" spans="10:17" ht="17.100000000000001" customHeight="1" x14ac:dyDescent="0.25">
      <c r="J498" s="61"/>
      <c r="Q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" spans="10:17" ht="17.100000000000001" customHeight="1" x14ac:dyDescent="0.25">
      <c r="J499" s="61"/>
      <c r="Q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" spans="10:17" ht="17.100000000000001" customHeight="1" x14ac:dyDescent="0.25">
      <c r="J500" s="61"/>
      <c r="Q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1" spans="10:17" ht="17.100000000000001" customHeight="1" x14ac:dyDescent="0.25">
      <c r="J501" s="61"/>
      <c r="Q501" s="90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2" spans="10:17" ht="17.100000000000001" customHeight="1" x14ac:dyDescent="0.25"/>
    <row r="503" spans="10:17" ht="17.100000000000001" customHeight="1" x14ac:dyDescent="0.25"/>
  </sheetData>
  <sheetProtection algorithmName="SHA-512" hashValue="G+822dns8aZ88N7wEiZ3YwxxEa+dnhsTs3Qd5AkF30qOCv28wipQJbQLxu8eUyupHhH0eXBw2rXoQnuL6eMU6Q==" saltValue="MNp2lvDit2VBgQaA8WvCxg==" spinCount="100000" sheet="1" objects="1" scenarios="1" formatCells="0"/>
  <dataValidations xWindow="1175" yWindow="442" count="5">
    <dataValidation allowBlank="1" showInputMessage="1" showErrorMessage="1" promptTitle="Info:" prompt="• Choose “Lead” if any portion of an SL is made of lead._x000a_ • Specify in the “Note” column, if “Known other.”" sqref="E1 J1"/>
    <dataValidation allowBlank="1" showInputMessage="1" showErrorMessage="1" promptTitle="Info:" prompt="Specify in the “Note” column, if &quot;Other.”" sqref="G1"/>
    <dataValidation allowBlank="1" showInputMessage="1" showErrorMessage="1" promptTitle="Info:" prompt="Specify in the “Note” column, if “Other.”" sqref="K1"/>
    <dataValidation allowBlank="1" showInputMessage="1" showErrorMessage="1" promptTitle="Info:" prompt="Point-of-Use: a whole house softener, filter or any other whole house treatment system_x000a_Point-of-Entry: a filter or a treatment device attached to a faucet or under a sink" sqref="N1"/>
    <dataValidation allowBlank="1" showInputMessage="1" showErrorMessage="1" promptTitle="Info:" prompt="Don't fill this column. The SL Category will be automatically determined based on required information provided." sqref="Q1"/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1175" yWindow="442" count="11">
        <x14:dataValidation type="list" allowBlank="1" showErrorMessage="1">
          <x14:formula1>
            <xm:f>'Information Sheet'!$A$17:$A$20</xm:f>
          </x14:formula1>
          <xm:sqref>D2:D501</xm:sqref>
        </x14:dataValidation>
        <x14:dataValidation type="list" allowBlank="1" showErrorMessage="1">
          <x14:formula1>
            <xm:f>'Information Sheet'!$C$17:$C$20</xm:f>
          </x14:formula1>
          <xm:sqref>F2:F501</xm:sqref>
        </x14:dataValidation>
        <x14:dataValidation type="list" allowBlank="1" showInputMessage="1" showErrorMessage="1">
          <x14:formula1>
            <xm:f>'Information Sheet'!$E$17:$E$21</xm:f>
          </x14:formula1>
          <xm:sqref>I2:I501</xm:sqref>
        </x14:dataValidation>
        <x14:dataValidation type="list" allowBlank="1" showInputMessage="1" showErrorMessage="1">
          <x14:formula1>
            <xm:f>'Information Sheet'!$C$28:$C$31</xm:f>
          </x14:formula1>
          <xm:sqref>L2:L501</xm:sqref>
        </x14:dataValidation>
        <x14:dataValidation type="list" allowBlank="1" showInputMessage="1" showErrorMessage="1">
          <x14:formula1>
            <xm:f>'Information Sheet'!$D$28:$D$32</xm:f>
          </x14:formula1>
          <xm:sqref>M2:M501</xm:sqref>
        </x14:dataValidation>
        <x14:dataValidation type="list" allowBlank="1" showInputMessage="1" showErrorMessage="1">
          <x14:formula1>
            <xm:f>'Information Sheet'!$E$28:$E$31</xm:f>
          </x14:formula1>
          <xm:sqref>N2:N501</xm:sqref>
        </x14:dataValidation>
        <x14:dataValidation type="list" allowBlank="1" showInputMessage="1" showErrorMessage="1">
          <x14:formula1>
            <xm:f>'Information Sheet'!$F$28:$F$32</xm:f>
          </x14:formula1>
          <xm:sqref>P2:P501</xm:sqref>
        </x14:dataValidation>
        <x14:dataValidation type="list" allowBlank="1" showInputMessage="1" showErrorMessage="1">
          <x14:formula1>
            <xm:f>OFFSET('Information Sheet'!$B$17, 0, 0, COUNTA('Information Sheet'!$B$17:$B$24),1)</xm:f>
          </x14:formula1>
          <xm:sqref>J5:J28 E2:E501</xm:sqref>
        </x14:dataValidation>
        <x14:dataValidation type="list" allowBlank="1" showInputMessage="1" showErrorMessage="1">
          <x14:formula1>
            <xm:f>OFFSET('Information Sheet'!$A$28, 0, 0, COUNTA('Information Sheet'!$A$28:$A$35),1)</xm:f>
          </x14:formula1>
          <xm:sqref>J2:J4 J29:J501</xm:sqref>
        </x14:dataValidation>
        <x14:dataValidation type="list" allowBlank="1" showErrorMessage="1">
          <x14:formula1>
            <xm:f>'Information Sheet'!$D$17:$D$24</xm:f>
          </x14:formula1>
          <xm:sqref>G2:G501</xm:sqref>
        </x14:dataValidation>
        <x14:dataValidation type="list" allowBlank="1" showInputMessage="1" showErrorMessage="1">
          <x14:formula1>
            <xm:f>'Information Sheet'!$B$28:$B$35</xm:f>
          </x14:formula1>
          <xm:sqref>K2:K501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44"/>
  <sheetViews>
    <sheetView showGridLines="0" tabSelected="1" topLeftCell="A22" zoomScaleNormal="100" workbookViewId="0">
      <selection activeCell="M41" sqref="M41"/>
    </sheetView>
  </sheetViews>
  <sheetFormatPr defaultColWidth="8.7109375" defaultRowHeight="15" customHeight="1" x14ac:dyDescent="0.2"/>
  <cols>
    <col min="1" max="1" width="20.7109375" style="32" customWidth="1"/>
    <col min="2" max="2" width="12.85546875" style="32" customWidth="1"/>
    <col min="3" max="3" width="10.28515625" style="32" customWidth="1"/>
    <col min="4" max="4" width="8.5703125" style="32" customWidth="1"/>
    <col min="5" max="5" width="8.7109375" style="32" customWidth="1"/>
    <col min="6" max="6" width="8.140625" style="32" customWidth="1"/>
    <col min="7" max="7" width="6.85546875" style="32" customWidth="1"/>
    <col min="8" max="8" width="11.28515625" style="32" customWidth="1"/>
    <col min="9" max="9" width="8.5703125" style="32" customWidth="1"/>
    <col min="10" max="16384" width="8.7109375" style="32"/>
  </cols>
  <sheetData>
    <row r="1" spans="1:9" ht="15" customHeight="1" x14ac:dyDescent="0.25">
      <c r="A1" s="103" t="s">
        <v>58</v>
      </c>
      <c r="B1" s="103"/>
      <c r="C1" s="103"/>
      <c r="D1" s="103"/>
      <c r="E1" s="103"/>
      <c r="F1" s="103"/>
      <c r="G1" s="103"/>
      <c r="H1" s="103"/>
    </row>
    <row r="2" spans="1:9" ht="15" customHeight="1" x14ac:dyDescent="0.25">
      <c r="A2" s="33" t="s">
        <v>59</v>
      </c>
      <c r="D2" s="33"/>
      <c r="E2" s="33"/>
    </row>
    <row r="3" spans="1:9" ht="15" customHeight="1" x14ac:dyDescent="0.2">
      <c r="A3" s="72" t="s">
        <v>60</v>
      </c>
      <c r="B3" s="112" t="s">
        <v>332</v>
      </c>
      <c r="C3" s="113"/>
      <c r="D3" s="113"/>
      <c r="E3" s="113"/>
      <c r="F3" s="113"/>
      <c r="G3" s="113"/>
      <c r="H3" s="113"/>
      <c r="I3" s="114"/>
    </row>
    <row r="4" spans="1:9" ht="15" customHeight="1" x14ac:dyDescent="0.2">
      <c r="A4" s="73" t="s">
        <v>61</v>
      </c>
      <c r="B4" s="115" t="s">
        <v>333</v>
      </c>
      <c r="C4" s="116"/>
      <c r="D4" s="116"/>
      <c r="E4" s="116"/>
      <c r="F4" s="116"/>
      <c r="G4" s="116"/>
      <c r="H4" s="116"/>
      <c r="I4" s="117"/>
    </row>
    <row r="5" spans="1:9" ht="9" customHeight="1" x14ac:dyDescent="0.2"/>
    <row r="6" spans="1:9" ht="15" customHeight="1" x14ac:dyDescent="0.25">
      <c r="A6" s="33" t="s">
        <v>106</v>
      </c>
    </row>
    <row r="7" spans="1:9" ht="15" customHeight="1" x14ac:dyDescent="0.2">
      <c r="A7" s="104" t="s">
        <v>62</v>
      </c>
      <c r="B7" s="105"/>
      <c r="C7" s="118" t="s">
        <v>334</v>
      </c>
      <c r="D7" s="119"/>
      <c r="E7" s="119"/>
      <c r="F7" s="119"/>
      <c r="G7" s="119"/>
      <c r="H7" s="119"/>
      <c r="I7" s="120"/>
    </row>
    <row r="8" spans="1:9" ht="15" customHeight="1" x14ac:dyDescent="0.2">
      <c r="A8" s="106" t="s">
        <v>63</v>
      </c>
      <c r="B8" s="107"/>
      <c r="C8" s="121" t="s">
        <v>335</v>
      </c>
      <c r="D8" s="122"/>
      <c r="E8" s="122"/>
      <c r="F8" s="122"/>
      <c r="G8" s="122"/>
      <c r="H8" s="122"/>
      <c r="I8" s="123"/>
    </row>
    <row r="9" spans="1:9" ht="15" customHeight="1" x14ac:dyDescent="0.2">
      <c r="A9" s="108" t="s">
        <v>64</v>
      </c>
      <c r="B9" s="109"/>
      <c r="C9" s="124" t="s">
        <v>336</v>
      </c>
      <c r="D9" s="125"/>
      <c r="E9" s="125"/>
      <c r="F9" s="125"/>
      <c r="G9" s="125"/>
      <c r="H9" s="125"/>
      <c r="I9" s="126"/>
    </row>
    <row r="10" spans="1:9" ht="9.6" customHeight="1" x14ac:dyDescent="0.2"/>
    <row r="11" spans="1:9" s="47" customFormat="1" ht="15" customHeight="1" x14ac:dyDescent="0.25">
      <c r="A11" s="49" t="s">
        <v>65</v>
      </c>
    </row>
    <row r="12" spans="1:9" s="47" customFormat="1" ht="15" customHeight="1" thickBot="1" x14ac:dyDescent="0.25">
      <c r="A12" s="110" t="s">
        <v>66</v>
      </c>
      <c r="B12" s="110"/>
      <c r="C12" s="110"/>
      <c r="D12" s="110"/>
      <c r="E12" s="110"/>
      <c r="F12" s="110"/>
      <c r="G12" s="111">
        <f>G13+G17</f>
        <v>223</v>
      </c>
      <c r="H12" s="111"/>
      <c r="I12" s="111"/>
    </row>
    <row r="13" spans="1:9" s="47" customFormat="1" ht="15" customHeight="1" thickTop="1" x14ac:dyDescent="0.2">
      <c r="A13" s="127" t="s">
        <v>67</v>
      </c>
      <c r="B13" s="127"/>
      <c r="C13" s="127"/>
      <c r="D13" s="127"/>
      <c r="E13" s="127"/>
      <c r="F13" s="127"/>
      <c r="G13" s="128">
        <f>SUM(G14:I16)</f>
        <v>9</v>
      </c>
      <c r="H13" s="128"/>
      <c r="I13" s="128"/>
    </row>
    <row r="14" spans="1:9" s="47" customFormat="1" ht="15" customHeight="1" x14ac:dyDescent="0.2">
      <c r="A14" s="129" t="s">
        <v>68</v>
      </c>
      <c r="B14" s="129"/>
      <c r="C14" s="129"/>
      <c r="D14" s="129"/>
      <c r="E14" s="129"/>
      <c r="F14" s="129"/>
      <c r="G14" s="130">
        <f>COUNTIF('Service Line Inventory Template'!$Q$2:$Q$501,"Lead")</f>
        <v>0</v>
      </c>
      <c r="H14" s="130"/>
      <c r="I14" s="130"/>
    </row>
    <row r="15" spans="1:9" s="47" customFormat="1" ht="15" customHeight="1" x14ac:dyDescent="0.2">
      <c r="A15" s="129" t="s">
        <v>69</v>
      </c>
      <c r="B15" s="129"/>
      <c r="C15" s="129"/>
      <c r="D15" s="129"/>
      <c r="E15" s="129"/>
      <c r="F15" s="129"/>
      <c r="G15" s="130">
        <f>COUNTIF('Service Line Inventory Template'!$Q$2:$Q$501,"GSLRR")</f>
        <v>9</v>
      </c>
      <c r="H15" s="130"/>
      <c r="I15" s="130"/>
    </row>
    <row r="16" spans="1:9" s="47" customFormat="1" ht="15" customHeight="1" x14ac:dyDescent="0.2">
      <c r="A16" s="131" t="s">
        <v>70</v>
      </c>
      <c r="B16" s="131"/>
      <c r="C16" s="131"/>
      <c r="D16" s="131"/>
      <c r="E16" s="131"/>
      <c r="F16" s="131"/>
      <c r="G16" s="130">
        <f>COUNTIF('Service Line Inventory Template'!$Q$2:$Q$501,"Non-Lead")</f>
        <v>0</v>
      </c>
      <c r="H16" s="130"/>
      <c r="I16" s="130"/>
    </row>
    <row r="17" spans="1:15" s="47" customFormat="1" ht="14.25" x14ac:dyDescent="0.2">
      <c r="A17" s="132" t="s">
        <v>71</v>
      </c>
      <c r="B17" s="132"/>
      <c r="C17" s="132"/>
      <c r="D17" s="132"/>
      <c r="E17" s="132"/>
      <c r="F17" s="132"/>
      <c r="G17" s="133">
        <f>COUNTIF('Service Line Inventory Template'!$Q$2:$Q$501,"Unknown")</f>
        <v>214</v>
      </c>
      <c r="H17" s="133"/>
      <c r="I17" s="133"/>
    </row>
    <row r="18" spans="1:15" s="47" customFormat="1" ht="10.5" customHeight="1" x14ac:dyDescent="0.25">
      <c r="A18" s="34"/>
      <c r="B18" s="34"/>
      <c r="C18" s="34"/>
      <c r="D18" s="34"/>
      <c r="E18" s="34"/>
      <c r="F18" s="34"/>
      <c r="G18" s="35"/>
      <c r="H18" s="35"/>
      <c r="L18" s="21"/>
      <c r="M18" s="21"/>
      <c r="N18" s="21"/>
      <c r="O18" s="21"/>
    </row>
    <row r="19" spans="1:15" s="47" customFormat="1" ht="30" customHeight="1" thickBot="1" x14ac:dyDescent="0.3">
      <c r="A19" s="134" t="s">
        <v>72</v>
      </c>
      <c r="B19" s="134"/>
      <c r="C19" s="86" t="s">
        <v>44</v>
      </c>
      <c r="D19" s="135" t="s">
        <v>73</v>
      </c>
      <c r="E19" s="136"/>
      <c r="F19" s="135" t="s">
        <v>46</v>
      </c>
      <c r="G19" s="136"/>
      <c r="H19" s="135" t="s">
        <v>21</v>
      </c>
      <c r="I19" s="136"/>
      <c r="L19" s="21"/>
      <c r="M19" s="21"/>
      <c r="N19" s="21"/>
      <c r="O19" s="21"/>
    </row>
    <row r="20" spans="1:15" s="47" customFormat="1" ht="15" customHeight="1" thickTop="1" x14ac:dyDescent="0.25">
      <c r="A20" s="137" t="s">
        <v>74</v>
      </c>
      <c r="B20" s="138"/>
      <c r="C20" s="53">
        <f>COUNTIF(Table1[Current Public Side SL Material ⓘ],"Lead*")</f>
        <v>0</v>
      </c>
      <c r="D20" s="54">
        <f>COUNTIF(Table1[Current Public Side SL Material ⓘ],"Galvanized*")</f>
        <v>0</v>
      </c>
      <c r="E20" s="52" t="s">
        <v>75</v>
      </c>
      <c r="F20" s="139">
        <f>COUNTIF(Table1[Current Public Side SL Material ⓘ],"C*")+COUNTIF(Table1[Current Public Side SL Material ⓘ],"P*")+COUNTIF(Table1[Current Public Side SL Material ⓘ],"K*")</f>
        <v>0</v>
      </c>
      <c r="G20" s="140"/>
      <c r="H20" s="139">
        <f>COUNTIF(Table1[Current Public Side SL Material ⓘ],"U*")</f>
        <v>223</v>
      </c>
      <c r="I20" s="141"/>
      <c r="J20" s="50"/>
      <c r="L20" s="21"/>
      <c r="M20" s="21"/>
      <c r="N20" s="21"/>
      <c r="O20" s="21"/>
    </row>
    <row r="21" spans="1:15" s="47" customFormat="1" ht="15" customHeight="1" x14ac:dyDescent="0.25">
      <c r="A21" s="137" t="s">
        <v>76</v>
      </c>
      <c r="B21" s="138"/>
      <c r="C21" s="53">
        <f>COUNTIF(Table1[Customer SL Material ⓘ],"Lead*")</f>
        <v>0</v>
      </c>
      <c r="D21" s="55">
        <f>COUNTIF(Table1[Customer SL Material ⓘ],"Galvanized*")</f>
        <v>9</v>
      </c>
      <c r="E21" s="51" t="s">
        <v>75</v>
      </c>
      <c r="F21" s="142">
        <f>COUNTIF(Table1[Customer SL Material ⓘ],"C*")+COUNTIF(Table1[Customer SL Material ⓘ],"P*")+COUNTIF(Table1[Customer SL Material ⓘ],"K*")</f>
        <v>193</v>
      </c>
      <c r="G21" s="143"/>
      <c r="H21" s="142">
        <f>COUNTIF(Table1[Customer SL Material ⓘ],"U*")</f>
        <v>20</v>
      </c>
      <c r="I21" s="144"/>
      <c r="J21" s="50"/>
      <c r="L21" s="21"/>
      <c r="M21" s="21"/>
      <c r="N21" s="21"/>
      <c r="O21" s="21"/>
    </row>
    <row r="22" spans="1:15" s="47" customFormat="1" ht="34.5" customHeight="1" x14ac:dyDescent="0.25">
      <c r="A22" s="145" t="s">
        <v>66</v>
      </c>
      <c r="B22" s="146"/>
      <c r="C22" s="76">
        <f>COUNTIF(Table1[SL Category ⓘ],"Lead")</f>
        <v>0</v>
      </c>
      <c r="D22" s="77">
        <f>COUNTIF(Table1[SL Category ⓘ],"GSLRR")</f>
        <v>9</v>
      </c>
      <c r="E22" s="78" t="s">
        <v>45</v>
      </c>
      <c r="F22" s="147">
        <f>COUNTIF(Table1[SL Category ⓘ],"Non-Lead")</f>
        <v>0</v>
      </c>
      <c r="G22" s="148"/>
      <c r="H22" s="147">
        <f>COUNTIF(Table1[SL Category ⓘ],"Unknown")</f>
        <v>214</v>
      </c>
      <c r="I22" s="149"/>
      <c r="J22" s="50"/>
      <c r="L22" s="21"/>
      <c r="M22" s="21"/>
      <c r="N22" s="21"/>
      <c r="O22" s="21"/>
    </row>
    <row r="23" spans="1:15" ht="6.95" customHeight="1" x14ac:dyDescent="0.25">
      <c r="A23" s="36"/>
      <c r="B23" s="37"/>
      <c r="L23"/>
      <c r="M23"/>
      <c r="N23"/>
      <c r="O23"/>
    </row>
    <row r="24" spans="1:15" ht="15" customHeight="1" x14ac:dyDescent="0.25">
      <c r="A24" s="38" t="s">
        <v>77</v>
      </c>
      <c r="B24" s="37"/>
      <c r="L24"/>
      <c r="M24"/>
      <c r="N24"/>
      <c r="O24"/>
    </row>
    <row r="25" spans="1:15" ht="15" customHeight="1" thickBot="1" x14ac:dyDescent="0.3">
      <c r="A25" s="150" t="s">
        <v>78</v>
      </c>
      <c r="B25" s="150"/>
      <c r="C25" s="150"/>
      <c r="D25" s="150"/>
      <c r="E25" s="151" t="s">
        <v>79</v>
      </c>
      <c r="F25" s="151"/>
      <c r="G25" s="152" t="s">
        <v>80</v>
      </c>
      <c r="H25" s="153"/>
      <c r="I25" s="154"/>
      <c r="L25"/>
      <c r="M25"/>
      <c r="N25"/>
      <c r="O25"/>
    </row>
    <row r="26" spans="1:15" ht="15" customHeight="1" thickTop="1" x14ac:dyDescent="0.25">
      <c r="A26" s="155" t="s">
        <v>81</v>
      </c>
      <c r="B26" s="155"/>
      <c r="C26" s="155"/>
      <c r="D26" s="155"/>
      <c r="E26" s="156">
        <f>COUNTIF('Service Line Inventory Template'!G2:G501,"Records")</f>
        <v>0</v>
      </c>
      <c r="F26" s="156"/>
      <c r="G26" s="157">
        <f>COUNTIF('Service Line Inventory Template'!K2:K501,"Records")</f>
        <v>203</v>
      </c>
      <c r="H26" s="158"/>
      <c r="I26" s="159"/>
      <c r="L26"/>
      <c r="M26"/>
      <c r="N26"/>
      <c r="O26"/>
    </row>
    <row r="27" spans="1:15" ht="15" customHeight="1" x14ac:dyDescent="0.25">
      <c r="A27" s="160" t="s">
        <v>19</v>
      </c>
      <c r="B27" s="161"/>
      <c r="C27" s="161"/>
      <c r="D27" s="162"/>
      <c r="E27" s="163">
        <f>COUNTIF('Service Line Inventory Template'!G2:G501,"Field Inspection")</f>
        <v>0</v>
      </c>
      <c r="F27" s="163"/>
      <c r="G27" s="164">
        <f>COUNTIF('Service Line Inventory Template'!K2:K501,A27)</f>
        <v>0</v>
      </c>
      <c r="H27" s="165"/>
      <c r="I27" s="166"/>
      <c r="L27"/>
      <c r="M27"/>
      <c r="N27"/>
      <c r="O27"/>
    </row>
    <row r="28" spans="1:15" x14ac:dyDescent="0.25">
      <c r="A28" s="167" t="s">
        <v>105</v>
      </c>
      <c r="B28" s="167"/>
      <c r="C28" s="167"/>
      <c r="D28" s="167"/>
      <c r="E28" s="130" t="s">
        <v>103</v>
      </c>
      <c r="F28" s="130"/>
      <c r="G28" s="168">
        <f>COUNTIF('Service Line Inventory Template'!K2:K501,A28)</f>
        <v>0</v>
      </c>
      <c r="H28" s="169"/>
      <c r="I28" s="170"/>
      <c r="L28"/>
      <c r="M28"/>
      <c r="N28"/>
      <c r="O28"/>
    </row>
    <row r="29" spans="1:15" ht="15" customHeight="1" x14ac:dyDescent="0.25">
      <c r="A29" s="107" t="s">
        <v>23</v>
      </c>
      <c r="B29" s="107"/>
      <c r="C29" s="107"/>
      <c r="D29" s="107"/>
      <c r="E29" s="163">
        <f>COUNTIF('Service Line Inventory Template'!$G$2:$G$501,A29)</f>
        <v>0</v>
      </c>
      <c r="F29" s="163"/>
      <c r="G29" s="164">
        <f>COUNTIF('Service Line Inventory Template'!K2:K501,A29)</f>
        <v>0</v>
      </c>
      <c r="H29" s="165"/>
      <c r="I29" s="166"/>
      <c r="L29"/>
      <c r="M29"/>
      <c r="N29"/>
      <c r="O29"/>
    </row>
    <row r="30" spans="1:15" ht="15" customHeight="1" x14ac:dyDescent="0.25">
      <c r="A30" s="171" t="s">
        <v>91</v>
      </c>
      <c r="B30" s="171"/>
      <c r="C30" s="171"/>
      <c r="D30" s="171"/>
      <c r="E30" s="130">
        <f>COUNTIF('Service Line Inventory Template'!$G$2:$G$501,A30)</f>
        <v>0</v>
      </c>
      <c r="F30" s="130"/>
      <c r="G30" s="168">
        <f>COUNTIF('Service Line Inventory Template'!K2:K501,A30)</f>
        <v>0</v>
      </c>
      <c r="H30" s="169"/>
      <c r="I30" s="170"/>
      <c r="L30"/>
      <c r="M30"/>
      <c r="N30"/>
      <c r="O30"/>
    </row>
    <row r="31" spans="1:15" ht="15" customHeight="1" x14ac:dyDescent="0.25">
      <c r="A31" s="172" t="s">
        <v>28</v>
      </c>
      <c r="B31" s="172"/>
      <c r="C31" s="172"/>
      <c r="D31" s="172"/>
      <c r="E31" s="173">
        <f>COUNTIF('Service Line Inventory Template'!$G$2:$G$501,A31)</f>
        <v>0</v>
      </c>
      <c r="F31" s="173"/>
      <c r="G31" s="174">
        <f>COUNTIF('Service Line Inventory Template'!K2:K501,A31)</f>
        <v>0</v>
      </c>
      <c r="H31" s="175"/>
      <c r="I31" s="176"/>
      <c r="L31"/>
      <c r="M31"/>
      <c r="N31"/>
      <c r="O31"/>
    </row>
    <row r="32" spans="1:15" ht="8.85" customHeight="1" x14ac:dyDescent="0.2">
      <c r="A32" s="36"/>
      <c r="B32" s="37"/>
    </row>
    <row r="33" spans="1:9" ht="15" customHeight="1" x14ac:dyDescent="0.25">
      <c r="A33" s="33" t="s">
        <v>82</v>
      </c>
    </row>
    <row r="34" spans="1:9" ht="31.5" customHeight="1" x14ac:dyDescent="0.2">
      <c r="A34" s="177" t="s">
        <v>83</v>
      </c>
      <c r="B34" s="178"/>
      <c r="C34" s="178"/>
      <c r="D34" s="178"/>
      <c r="E34" s="179" t="s">
        <v>84</v>
      </c>
      <c r="F34" s="179"/>
      <c r="G34" s="179"/>
      <c r="H34" s="179"/>
      <c r="I34" s="180"/>
    </row>
    <row r="35" spans="1:9" ht="32.450000000000003" customHeight="1" x14ac:dyDescent="0.2">
      <c r="A35" s="181" t="s">
        <v>85</v>
      </c>
      <c r="B35" s="182"/>
      <c r="C35" s="182"/>
      <c r="D35" s="182"/>
      <c r="E35" s="183" t="s">
        <v>337</v>
      </c>
      <c r="F35" s="183"/>
      <c r="G35" s="183"/>
      <c r="H35" s="183"/>
      <c r="I35" s="184"/>
    </row>
    <row r="37" spans="1:9" ht="15" customHeight="1" x14ac:dyDescent="0.25">
      <c r="A37" s="33" t="s">
        <v>86</v>
      </c>
    </row>
    <row r="38" spans="1:9" ht="15" customHeight="1" x14ac:dyDescent="0.2">
      <c r="A38" s="185" t="s">
        <v>87</v>
      </c>
      <c r="B38" s="186"/>
      <c r="C38" s="186"/>
      <c r="D38" s="186"/>
      <c r="E38" s="186"/>
      <c r="F38" s="186"/>
      <c r="G38" s="186"/>
      <c r="H38" s="186"/>
      <c r="I38" s="187"/>
    </row>
    <row r="39" spans="1:9" ht="15" customHeight="1" x14ac:dyDescent="0.2">
      <c r="A39" s="188"/>
      <c r="B39" s="189"/>
      <c r="C39" s="189"/>
      <c r="D39" s="189"/>
      <c r="E39" s="189"/>
      <c r="F39" s="189"/>
      <c r="G39" s="189"/>
      <c r="H39" s="189"/>
      <c r="I39" s="190"/>
    </row>
    <row r="40" spans="1:9" ht="15" customHeight="1" x14ac:dyDescent="0.2">
      <c r="A40" s="79"/>
      <c r="B40" s="57"/>
      <c r="C40" s="57"/>
      <c r="D40" s="57"/>
      <c r="E40" s="57"/>
      <c r="F40" s="57"/>
      <c r="G40" s="57"/>
      <c r="H40" s="57"/>
      <c r="I40" s="80"/>
    </row>
    <row r="41" spans="1:9" ht="15" customHeight="1" x14ac:dyDescent="0.2">
      <c r="A41" s="101"/>
      <c r="B41" s="102"/>
      <c r="C41" s="102"/>
      <c r="D41" s="102"/>
      <c r="E41" s="102"/>
      <c r="F41" s="102"/>
      <c r="G41" s="102"/>
      <c r="H41" s="102"/>
      <c r="I41" s="81"/>
    </row>
    <row r="42" spans="1:9" ht="15" customHeight="1" x14ac:dyDescent="0.2">
      <c r="A42" s="101" t="s">
        <v>334</v>
      </c>
      <c r="B42" s="102"/>
      <c r="C42" s="102"/>
      <c r="D42" s="102" t="s">
        <v>338</v>
      </c>
      <c r="E42" s="102"/>
      <c r="F42" s="102"/>
      <c r="G42" s="102"/>
      <c r="H42" s="102"/>
      <c r="I42" s="92" t="s">
        <v>346</v>
      </c>
    </row>
    <row r="43" spans="1:9" ht="15" customHeight="1" x14ac:dyDescent="0.2">
      <c r="A43" s="82"/>
      <c r="B43" s="39" t="s">
        <v>88</v>
      </c>
      <c r="C43" s="37"/>
      <c r="D43" s="40"/>
      <c r="E43" s="37"/>
      <c r="F43" s="40" t="s">
        <v>89</v>
      </c>
      <c r="G43" s="37"/>
      <c r="H43" s="40"/>
      <c r="I43" s="83" t="s">
        <v>90</v>
      </c>
    </row>
    <row r="44" spans="1:9" ht="15" customHeight="1" x14ac:dyDescent="0.2">
      <c r="A44" s="84"/>
      <c r="B44" s="85"/>
      <c r="C44" s="74"/>
      <c r="D44" s="85"/>
      <c r="E44" s="74"/>
      <c r="F44" s="85"/>
      <c r="G44" s="74"/>
      <c r="H44" s="74"/>
      <c r="I44" s="75"/>
    </row>
  </sheetData>
  <sheetProtection algorithmName="SHA-512" hashValue="Oar6dzf/BdwfZLYzQwIzzAUP6Bb0HJUTeO9w65T2nBovKznIAnp39YGajuhrZXhUWiyUEn8YYg45O4Dtg/lx1Q==" saltValue="zyIM9gNq912vlDXuwLj9Ug==" spinCount="100000" sheet="1" objects="1" scenarios="1" formatCells="0"/>
  <mergeCells count="64">
    <mergeCell ref="A34:D34"/>
    <mergeCell ref="E34:I34"/>
    <mergeCell ref="A35:D35"/>
    <mergeCell ref="E35:I35"/>
    <mergeCell ref="A38:I39"/>
    <mergeCell ref="A30:D30"/>
    <mergeCell ref="E30:F30"/>
    <mergeCell ref="G30:I30"/>
    <mergeCell ref="A31:D31"/>
    <mergeCell ref="E31:F31"/>
    <mergeCell ref="G31:I31"/>
    <mergeCell ref="A28:D28"/>
    <mergeCell ref="E28:F28"/>
    <mergeCell ref="G28:I28"/>
    <mergeCell ref="A29:D29"/>
    <mergeCell ref="E29:F29"/>
    <mergeCell ref="G29:I29"/>
    <mergeCell ref="A26:D26"/>
    <mergeCell ref="E26:F26"/>
    <mergeCell ref="G26:I26"/>
    <mergeCell ref="A27:D27"/>
    <mergeCell ref="E27:F27"/>
    <mergeCell ref="G27:I27"/>
    <mergeCell ref="A22:B22"/>
    <mergeCell ref="F22:G22"/>
    <mergeCell ref="H22:I22"/>
    <mergeCell ref="A25:D25"/>
    <mergeCell ref="E25:F25"/>
    <mergeCell ref="G25:I25"/>
    <mergeCell ref="A20:B20"/>
    <mergeCell ref="F20:G20"/>
    <mergeCell ref="H20:I20"/>
    <mergeCell ref="A21:B21"/>
    <mergeCell ref="F21:G21"/>
    <mergeCell ref="H21:I21"/>
    <mergeCell ref="A16:F16"/>
    <mergeCell ref="G16:I16"/>
    <mergeCell ref="A17:F17"/>
    <mergeCell ref="G17:I17"/>
    <mergeCell ref="A19:B19"/>
    <mergeCell ref="D19:E19"/>
    <mergeCell ref="F19:G19"/>
    <mergeCell ref="H19:I19"/>
    <mergeCell ref="G13:I13"/>
    <mergeCell ref="A14:F14"/>
    <mergeCell ref="G14:I14"/>
    <mergeCell ref="A15:F15"/>
    <mergeCell ref="G15:I15"/>
    <mergeCell ref="A41:C41"/>
    <mergeCell ref="A42:C42"/>
    <mergeCell ref="D42:H42"/>
    <mergeCell ref="D41:H41"/>
    <mergeCell ref="A1:H1"/>
    <mergeCell ref="A7:B7"/>
    <mergeCell ref="A8:B8"/>
    <mergeCell ref="A9:B9"/>
    <mergeCell ref="A12:F12"/>
    <mergeCell ref="G12:I12"/>
    <mergeCell ref="B3:I3"/>
    <mergeCell ref="B4:I4"/>
    <mergeCell ref="C7:I7"/>
    <mergeCell ref="C8:I8"/>
    <mergeCell ref="C9:I9"/>
    <mergeCell ref="A13:F13"/>
  </mergeCells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Information Sheet</vt:lpstr>
      <vt:lpstr>Service Line Inventory Template</vt:lpstr>
      <vt:lpstr>Inventory Summary</vt:lpstr>
      <vt:lpstr>'Inventory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Min-Sook (DOH)</dc:creator>
  <cp:keywords/>
  <dc:description/>
  <cp:lastModifiedBy>Jack Masters</cp:lastModifiedBy>
  <cp:revision/>
  <cp:lastPrinted>2022-05-18T18:35:11Z</cp:lastPrinted>
  <dcterms:created xsi:type="dcterms:W3CDTF">2022-04-12T18:54:01Z</dcterms:created>
  <dcterms:modified xsi:type="dcterms:W3CDTF">2024-10-04T19:54:48Z</dcterms:modified>
  <cp:category/>
  <cp:contentStatus/>
</cp:coreProperties>
</file>